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aro\Desktop\Výběrová řízení\Interiérové vybavení chodby\"/>
    </mc:Choice>
  </mc:AlternateContent>
  <xr:revisionPtr revIDLastSave="0" documentId="8_{3F6E4D7C-171A-478D-9561-04CF2A40BC74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Část_03_rekap_Celkem" sheetId="8" r:id="rId1"/>
    <sheet name="Část_03_I_etapa_rekap" sheetId="3" r:id="rId2"/>
    <sheet name="Část_03_I_etapa_rozp" sheetId="5" r:id="rId3"/>
    <sheet name="Část_03_II_etapa_rekap" sheetId="7" r:id="rId4"/>
    <sheet name="Část_03_II_etapa_rozp" sheetId="6" r:id="rId5"/>
  </sheets>
  <definedNames>
    <definedName name="_xlnm.Print_Area" localSheetId="1">Část_03_I_etapa_rekap!$A$1:$C$16</definedName>
    <definedName name="_xlnm.Print_Area" localSheetId="2">Část_03_I_etapa_rozp!$A$9:$E$42</definedName>
    <definedName name="_xlnm.Print_Area" localSheetId="3">Část_03_II_etapa_rekap!$A$1:$C$16</definedName>
    <definedName name="_xlnm.Print_Area" localSheetId="4">Část_03_II_etapa_rozp!$A$7:$E$42</definedName>
    <definedName name="_xlnm.Print_Area" localSheetId="0">Část_03_rekap_Celkem!$A$1:$C$16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6" l="1"/>
  <c r="E59" i="6" s="1"/>
  <c r="C12" i="7" s="1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2" i="6"/>
  <c r="E43" i="6"/>
  <c r="E44" i="6"/>
  <c r="E45" i="6"/>
  <c r="E47" i="6"/>
  <c r="E46" i="6" s="1"/>
  <c r="C10" i="7" s="1"/>
  <c r="E49" i="6"/>
  <c r="E50" i="6"/>
  <c r="E51" i="6"/>
  <c r="E52" i="6"/>
  <c r="E53" i="6"/>
  <c r="E54" i="6"/>
  <c r="E55" i="6"/>
  <c r="E56" i="6"/>
  <c r="E57" i="6"/>
  <c r="E58" i="6"/>
  <c r="E9" i="6"/>
  <c r="E53" i="5"/>
  <c r="E52" i="5" s="1"/>
  <c r="C12" i="3" s="1"/>
  <c r="E10" i="5"/>
  <c r="E11" i="5"/>
  <c r="E12" i="5"/>
  <c r="E13" i="5"/>
  <c r="E14" i="5"/>
  <c r="E15" i="5"/>
  <c r="E16" i="5"/>
  <c r="E17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6" i="5"/>
  <c r="E37" i="5"/>
  <c r="E38" i="5"/>
  <c r="E39" i="5"/>
  <c r="E40" i="5"/>
  <c r="E42" i="5"/>
  <c r="E41" i="5" s="1"/>
  <c r="C10" i="3" s="1"/>
  <c r="E44" i="5"/>
  <c r="E45" i="5"/>
  <c r="E46" i="5"/>
  <c r="E47" i="5"/>
  <c r="E48" i="5"/>
  <c r="E49" i="5"/>
  <c r="E50" i="5"/>
  <c r="E51" i="5"/>
  <c r="E9" i="5"/>
  <c r="C12" i="8" l="1"/>
  <c r="E25" i="6"/>
  <c r="C8" i="7" s="1"/>
  <c r="E8" i="6"/>
  <c r="C7" i="7" s="1"/>
  <c r="C10" i="8"/>
  <c r="E41" i="6"/>
  <c r="C9" i="7" s="1"/>
  <c r="E48" i="6"/>
  <c r="C11" i="7" s="1"/>
  <c r="E43" i="5"/>
  <c r="C11" i="3" s="1"/>
  <c r="E8" i="5"/>
  <c r="C7" i="3" s="1"/>
  <c r="C7" i="8" s="1"/>
  <c r="E18" i="5"/>
  <c r="C8" i="3" s="1"/>
  <c r="C8" i="8" s="1"/>
  <c r="E35" i="5"/>
  <c r="C9" i="3" s="1"/>
  <c r="C14" i="3" l="1"/>
  <c r="C15" i="3" s="1"/>
  <c r="C11" i="8"/>
  <c r="C9" i="8"/>
  <c r="C14" i="8" s="1"/>
  <c r="C15" i="8" s="1"/>
  <c r="C16" i="8" s="1"/>
  <c r="C14" i="7"/>
  <c r="C15" i="7"/>
  <c r="C16" i="7" s="1"/>
  <c r="C16" i="3" l="1"/>
</calcChain>
</file>

<file path=xl/sharedStrings.xml><?xml version="1.0" encoding="utf-8"?>
<sst xmlns="http://schemas.openxmlformats.org/spreadsheetml/2006/main" count="308" uniqueCount="132">
  <si>
    <t>ozn.</t>
  </si>
  <si>
    <t>popis</t>
  </si>
  <si>
    <t>ks</t>
  </si>
  <si>
    <t>cena/ks</t>
  </si>
  <si>
    <t>cena celkem</t>
  </si>
  <si>
    <t>Ostatní náklady</t>
  </si>
  <si>
    <t>Celkem bez DPH</t>
  </si>
  <si>
    <t>Rekapitulace</t>
  </si>
  <si>
    <t>a</t>
  </si>
  <si>
    <t>Stolový nábytek</t>
  </si>
  <si>
    <t>b</t>
  </si>
  <si>
    <t>Úložný nábytek</t>
  </si>
  <si>
    <t>c</t>
  </si>
  <si>
    <t>Sedací nábytek</t>
  </si>
  <si>
    <t>e</t>
  </si>
  <si>
    <t>Ostatní prvky</t>
  </si>
  <si>
    <t>DPH 21%</t>
  </si>
  <si>
    <t>Celkem s DPH</t>
  </si>
  <si>
    <t>a.01</t>
  </si>
  <si>
    <t>a.02</t>
  </si>
  <si>
    <t>a.03</t>
  </si>
  <si>
    <t>a.06</t>
  </si>
  <si>
    <t>a.07</t>
  </si>
  <si>
    <t>a.08</t>
  </si>
  <si>
    <t>skříň</t>
  </si>
  <si>
    <t>b.16</t>
  </si>
  <si>
    <t>c.01</t>
  </si>
  <si>
    <t>c.02</t>
  </si>
  <si>
    <t>c.03</t>
  </si>
  <si>
    <t>zrcadlo</t>
  </si>
  <si>
    <t>d.01</t>
  </si>
  <si>
    <t>d</t>
  </si>
  <si>
    <t>kancelářský stůl</t>
  </si>
  <si>
    <t>stolek (respirium)</t>
  </si>
  <si>
    <t>konzultační stůl</t>
  </si>
  <si>
    <t>kancelářský stůl (podatelna)</t>
  </si>
  <si>
    <t>pracovní stůl (podatelna)</t>
  </si>
  <si>
    <t>skříňka</t>
  </si>
  <si>
    <t>horní police (3-dílná)</t>
  </si>
  <si>
    <t>horní police (2-dílná)</t>
  </si>
  <si>
    <t>kuchyňka (respirium)</t>
  </si>
  <si>
    <t>pracovní plocha (respirium)</t>
  </si>
  <si>
    <t>skříňka (respirium)</t>
  </si>
  <si>
    <t>skříňka s dvířky</t>
  </si>
  <si>
    <t>skříňka s dvířky a šuplíky</t>
  </si>
  <si>
    <t>konferenční židle</t>
  </si>
  <si>
    <t>kancelářská židle</t>
  </si>
  <si>
    <t>křeslo (respirium)</t>
  </si>
  <si>
    <t>křeslo</t>
  </si>
  <si>
    <t>stojací lampa</t>
  </si>
  <si>
    <t>květináč s rostlinou</t>
  </si>
  <si>
    <t>vybavení toalet (ženy)</t>
  </si>
  <si>
    <t>vybavení toalet (muži)</t>
  </si>
  <si>
    <t>odpadkový koš (toalety)</t>
  </si>
  <si>
    <t>odpadkový koš (kancelář)</t>
  </si>
  <si>
    <t>a.04.a</t>
  </si>
  <si>
    <t>a.05.b</t>
  </si>
  <si>
    <t>a.05.c</t>
  </si>
  <si>
    <t>a.05.i</t>
  </si>
  <si>
    <t>b.10.a</t>
  </si>
  <si>
    <t>b.10.b</t>
  </si>
  <si>
    <t>b.10.d</t>
  </si>
  <si>
    <t>b.11.a</t>
  </si>
  <si>
    <t>b.11.b</t>
  </si>
  <si>
    <t>b.12.a</t>
  </si>
  <si>
    <t>b.13.a</t>
  </si>
  <si>
    <t>b.13.b</t>
  </si>
  <si>
    <t>b.13.e</t>
  </si>
  <si>
    <t>b.18</t>
  </si>
  <si>
    <t>b.19</t>
  </si>
  <si>
    <t>b.20</t>
  </si>
  <si>
    <t>b.22</t>
  </si>
  <si>
    <t>b.23</t>
  </si>
  <si>
    <t>b.24</t>
  </si>
  <si>
    <t>b.25</t>
  </si>
  <si>
    <t>c.07</t>
  </si>
  <si>
    <t>c.08</t>
  </si>
  <si>
    <t>e.23</t>
  </si>
  <si>
    <t>e.24.e</t>
  </si>
  <si>
    <t>e.24.f</t>
  </si>
  <si>
    <t>e.25</t>
  </si>
  <si>
    <t>e.26</t>
  </si>
  <si>
    <t>e.27</t>
  </si>
  <si>
    <t>e.28</t>
  </si>
  <si>
    <t>Světla</t>
  </si>
  <si>
    <t>stůl (denní místnost 2.26)</t>
  </si>
  <si>
    <t>školní lavice (pro 1 osobu)</t>
  </si>
  <si>
    <t>učitelská katedra</t>
  </si>
  <si>
    <t>kuchyňka (denní místnost)</t>
  </si>
  <si>
    <t>a.04.b</t>
  </si>
  <si>
    <t>a.05.a</t>
  </si>
  <si>
    <t>a.05.d</t>
  </si>
  <si>
    <t>a.05.e</t>
  </si>
  <si>
    <t>a.05.f</t>
  </si>
  <si>
    <t>a.05.g</t>
  </si>
  <si>
    <t>a.05.h</t>
  </si>
  <si>
    <t>a.05.j</t>
  </si>
  <si>
    <t>a.05.k</t>
  </si>
  <si>
    <t>a.05.l</t>
  </si>
  <si>
    <t>a.09</t>
  </si>
  <si>
    <t>a.10</t>
  </si>
  <si>
    <t>b.10.c</t>
  </si>
  <si>
    <t>b.10.e</t>
  </si>
  <si>
    <t>b.11.c</t>
  </si>
  <si>
    <t>b.11.d</t>
  </si>
  <si>
    <t>b.13.c</t>
  </si>
  <si>
    <t>b.13.d</t>
  </si>
  <si>
    <t>b.13.f</t>
  </si>
  <si>
    <t>e.24.a</t>
  </si>
  <si>
    <t>e.24.b</t>
  </si>
  <si>
    <t>e.24.c</t>
  </si>
  <si>
    <t>e.24.d</t>
  </si>
  <si>
    <t>e.34</t>
  </si>
  <si>
    <t>závěs</t>
  </si>
  <si>
    <t>Veřejná zakázka:</t>
  </si>
  <si>
    <t>PdF/UPOL - Interiérové vybavení komunikčaních prostor Žižkovo nám. 951/5</t>
  </si>
  <si>
    <t>Objekt:</t>
  </si>
  <si>
    <t>Žižkovo nám. 951/5</t>
  </si>
  <si>
    <t>Část:</t>
  </si>
  <si>
    <t>Dotační titul:</t>
  </si>
  <si>
    <t>OP JAK – VIP UP: Rozvoj vzdělávací infrastruktury a inovativních přístupů k výuce na Univerzitě Palackého v Olomouci</t>
  </si>
  <si>
    <t xml:space="preserve">Registrační číslo: </t>
  </si>
  <si>
    <t>CZ.02.02.01/00/23_023/0009111</t>
  </si>
  <si>
    <t>Položkový rozpočet</t>
  </si>
  <si>
    <t>f</t>
  </si>
  <si>
    <t>Náklady dodavatele na dopravu, montáž, režii, zaměření, dílenskou dokumentaci, přípravu, pomocný materiál atd.</t>
  </si>
  <si>
    <t>Rekapitulace - východní část (I. etapa)</t>
  </si>
  <si>
    <t>Rekapitulace - západní část (II. etapa)</t>
  </si>
  <si>
    <t>Dodavatel vyplní pouze žlutě podbarvené buňky.</t>
  </si>
  <si>
    <t>Část_03_Ostatní</t>
  </si>
  <si>
    <t>Část_03_Ostatní - I. etapa</t>
  </si>
  <si>
    <t>Část_03_Ostatní - 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</si>
</sst>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\ &quot;Kč&quot;"/>
  </numFmts>
  <fonts count="15">
    <font>
      <sz val="10"/>
      <name val="Arial"/>
    </font>
    <font>
      <sz val="8"/>
      <name val="MS Sans Serif"/>
      <family val="2"/>
      <charset val="1"/>
    </font>
    <font>
      <sz val="10"/>
      <name val="Arial"/>
      <family val="2"/>
      <charset val="238"/>
    </font>
    <font>
      <sz val="9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8"/>
      <name val="DIN Pro Light"/>
      <family val="2"/>
      <charset val="238"/>
    </font>
    <font>
      <sz val="8"/>
      <color rgb="FF000000"/>
      <name val="DIN Pro Light"/>
      <family val="2"/>
      <charset val="238"/>
    </font>
    <font>
      <sz val="8"/>
      <color theme="1"/>
      <name val="DIN Pro Light"/>
      <family val="2"/>
      <charset val="238"/>
    </font>
    <font>
      <sz val="8"/>
      <color rgb="FF000000"/>
      <name val="DINPro-Light"/>
      <charset val="238"/>
    </font>
    <font>
      <sz val="10"/>
      <color rgb="FF000000"/>
      <name val="DIN Pro Light"/>
      <family val="2"/>
      <charset val="238"/>
    </font>
    <font>
      <b/>
      <sz val="8"/>
      <color rgb="FF000000"/>
      <name val="DIN Pro Light"/>
      <family val="2"/>
      <charset val="238"/>
    </font>
    <font>
      <b/>
      <sz val="8"/>
      <color rgb="FF000000"/>
      <name val="DINPro-Light"/>
      <charset val="238"/>
    </font>
    <font>
      <b/>
      <sz val="8"/>
      <color rgb="FF000000"/>
      <name val="DIN Pro Light"/>
      <charset val="238"/>
    </font>
    <font>
      <b/>
      <sz val="8"/>
      <name val="DIN Pro Light"/>
      <charset val="238"/>
    </font>
    <font>
      <i/>
      <sz val="8"/>
      <color rgb="FFFF0000"/>
      <name val="DIN Pro Light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top" wrapText="1"/>
      <protection locked="0"/>
    </xf>
    <xf numFmtId="0" fontId="2" fillId="0" borderId="0"/>
  </cellStyleXfs>
  <cellXfs count="88">
    <xf numFmtId="0" fontId="0" fillId="0" borderId="0" xfId="0"/>
    <xf numFmtId="0" fontId="1" fillId="0" borderId="0" xfId="1">
      <alignment vertical="top" wrapText="1"/>
      <protection locked="0"/>
    </xf>
    <xf numFmtId="0" fontId="3" fillId="0" borderId="5" xfId="1" applyFont="1" applyBorder="1" applyAlignment="1" applyProtection="1">
      <alignment horizontal="center" vertical="center" wrapText="1"/>
    </xf>
    <xf numFmtId="0" fontId="3" fillId="0" borderId="3" xfId="1" applyFont="1" applyBorder="1" applyAlignment="1" applyProtection="1">
      <alignment horizontal="left" vertical="center" wrapText="1"/>
    </xf>
    <xf numFmtId="164" fontId="1" fillId="0" borderId="0" xfId="1" applyNumberFormat="1">
      <alignment vertical="top" wrapText="1"/>
      <protection locked="0"/>
    </xf>
    <xf numFmtId="0" fontId="3" fillId="0" borderId="12" xfId="1" applyFont="1" applyBorder="1" applyAlignment="1" applyProtection="1">
      <alignment horizontal="left" vertical="center" wrapText="1"/>
    </xf>
    <xf numFmtId="165" fontId="1" fillId="0" borderId="0" xfId="1" applyNumberFormat="1">
      <alignment vertical="top" wrapText="1"/>
      <protection locked="0"/>
    </xf>
    <xf numFmtId="0" fontId="3" fillId="0" borderId="6" xfId="1" applyFont="1" applyBorder="1" applyAlignment="1" applyProtection="1">
      <alignment horizontal="left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3" fillId="0" borderId="14" xfId="1" applyFont="1" applyBorder="1" applyAlignment="1" applyProtection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164" fontId="7" fillId="0" borderId="12" xfId="0" applyNumberFormat="1" applyFont="1" applyBorder="1" applyAlignment="1">
      <alignment horizontal="righ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6" xfId="0" applyFont="1" applyBorder="1" applyAlignment="1">
      <alignment horizontal="right" vertical="center" wrapText="1"/>
    </xf>
    <xf numFmtId="0" fontId="8" fillId="0" borderId="12" xfId="1" applyFont="1" applyBorder="1" applyAlignment="1" applyProtection="1">
      <alignment horizontal="right" vertical="center" wrapText="1"/>
    </xf>
    <xf numFmtId="0" fontId="6" fillId="0" borderId="12" xfId="1" applyFont="1" applyBorder="1" applyAlignment="1" applyProtection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2" borderId="28" xfId="1" applyFont="1" applyFill="1" applyBorder="1" applyAlignment="1" applyProtection="1">
      <alignment vertical="center" wrapText="1"/>
    </xf>
    <xf numFmtId="0" fontId="11" fillId="2" borderId="29" xfId="1" applyFont="1" applyFill="1" applyBorder="1" applyAlignment="1" applyProtection="1">
      <alignment vertical="center"/>
    </xf>
    <xf numFmtId="0" fontId="8" fillId="2" borderId="29" xfId="1" applyFont="1" applyFill="1" applyBorder="1" applyAlignment="1" applyProtection="1">
      <alignment vertical="center" wrapText="1"/>
    </xf>
    <xf numFmtId="164" fontId="8" fillId="2" borderId="29" xfId="1" applyNumberFormat="1" applyFont="1" applyFill="1" applyBorder="1" applyAlignment="1" applyProtection="1">
      <alignment vertical="center" wrapText="1"/>
    </xf>
    <xf numFmtId="164" fontId="5" fillId="2" borderId="30" xfId="0" applyNumberFormat="1" applyFont="1" applyFill="1" applyBorder="1"/>
    <xf numFmtId="0" fontId="6" fillId="2" borderId="31" xfId="1" applyFont="1" applyFill="1" applyBorder="1" applyAlignment="1" applyProtection="1">
      <alignment vertical="center" wrapText="1"/>
    </xf>
    <xf numFmtId="0" fontId="8" fillId="2" borderId="0" xfId="1" applyFont="1" applyFill="1" applyBorder="1" applyAlignment="1" applyProtection="1">
      <alignment vertical="center"/>
    </xf>
    <xf numFmtId="0" fontId="8" fillId="2" borderId="0" xfId="1" applyFont="1" applyFill="1" applyBorder="1" applyAlignment="1" applyProtection="1">
      <alignment vertical="center" wrapText="1"/>
    </xf>
    <xf numFmtId="164" fontId="8" fillId="2" borderId="0" xfId="1" applyNumberFormat="1" applyFont="1" applyFill="1" applyBorder="1" applyAlignment="1" applyProtection="1">
      <alignment vertical="center" wrapText="1"/>
    </xf>
    <xf numFmtId="164" fontId="5" fillId="2" borderId="32" xfId="0" applyNumberFormat="1" applyFont="1" applyFill="1" applyBorder="1"/>
    <xf numFmtId="0" fontId="12" fillId="2" borderId="25" xfId="1" applyFont="1" applyFill="1" applyBorder="1" applyAlignment="1" applyProtection="1">
      <alignment vertical="center"/>
    </xf>
    <xf numFmtId="0" fontId="8" fillId="2" borderId="33" xfId="1" applyFont="1" applyFill="1" applyBorder="1" applyAlignment="1" applyProtection="1">
      <alignment vertical="center"/>
    </xf>
    <xf numFmtId="0" fontId="8" fillId="2" borderId="33" xfId="1" applyFont="1" applyFill="1" applyBorder="1" applyAlignment="1" applyProtection="1">
      <alignment vertical="center" wrapText="1"/>
    </xf>
    <xf numFmtId="164" fontId="8" fillId="2" borderId="33" xfId="1" applyNumberFormat="1" applyFont="1" applyFill="1" applyBorder="1" applyAlignment="1" applyProtection="1">
      <alignment vertical="center" wrapText="1"/>
    </xf>
    <xf numFmtId="164" fontId="5" fillId="2" borderId="34" xfId="0" applyNumberFormat="1" applyFont="1" applyFill="1" applyBorder="1"/>
    <xf numFmtId="164" fontId="7" fillId="0" borderId="17" xfId="0" applyNumberFormat="1" applyFont="1" applyBorder="1" applyAlignment="1">
      <alignment horizontal="right"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right" vertical="center" wrapText="1"/>
    </xf>
    <xf numFmtId="164" fontId="13" fillId="2" borderId="18" xfId="0" applyNumberFormat="1" applyFont="1" applyFill="1" applyBorder="1" applyAlignment="1">
      <alignment horizontal="right" vertical="center" wrapText="1"/>
    </xf>
    <xf numFmtId="0" fontId="12" fillId="3" borderId="19" xfId="1" applyFont="1" applyFill="1" applyBorder="1" applyAlignment="1" applyProtection="1">
      <alignment horizontal="center" vertical="center" wrapText="1"/>
    </xf>
    <xf numFmtId="0" fontId="12" fillId="3" borderId="35" xfId="1" applyFont="1" applyFill="1" applyBorder="1" applyAlignment="1" applyProtection="1">
      <alignment horizontal="center" vertical="center" wrapText="1"/>
    </xf>
    <xf numFmtId="0" fontId="8" fillId="3" borderId="35" xfId="1" applyFont="1" applyFill="1" applyBorder="1" applyAlignment="1" applyProtection="1">
      <alignment vertical="center" wrapText="1"/>
    </xf>
    <xf numFmtId="164" fontId="8" fillId="3" borderId="35" xfId="1" applyNumberFormat="1" applyFont="1" applyFill="1" applyBorder="1" applyAlignment="1" applyProtection="1">
      <alignment vertical="center" wrapText="1"/>
    </xf>
    <xf numFmtId="164" fontId="11" fillId="3" borderId="36" xfId="1" applyNumberFormat="1" applyFont="1" applyFill="1" applyBorder="1" applyAlignment="1" applyProtection="1">
      <alignment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right" vertical="center" wrapText="1"/>
    </xf>
    <xf numFmtId="164" fontId="6" fillId="4" borderId="12" xfId="1" applyNumberFormat="1" applyFont="1" applyFill="1" applyBorder="1" applyAlignment="1" applyProtection="1">
      <alignment horizontal="right" vertical="center" wrapText="1"/>
    </xf>
    <xf numFmtId="0" fontId="3" fillId="0" borderId="19" xfId="1" applyFont="1" applyBorder="1" applyAlignment="1" applyProtection="1">
      <alignment horizontal="center" vertical="center" wrapText="1"/>
    </xf>
    <xf numFmtId="164" fontId="3" fillId="0" borderId="37" xfId="1" applyNumberFormat="1" applyFont="1" applyBorder="1" applyAlignment="1" applyProtection="1">
      <alignment horizontal="right" vertical="center" wrapText="1"/>
    </xf>
    <xf numFmtId="0" fontId="8" fillId="2" borderId="30" xfId="1" applyFont="1" applyFill="1" applyBorder="1" applyAlignment="1" applyProtection="1">
      <alignment vertical="center" wrapText="1"/>
    </xf>
    <xf numFmtId="0" fontId="8" fillId="2" borderId="32" xfId="1" applyFont="1" applyFill="1" applyBorder="1" applyAlignment="1" applyProtection="1">
      <alignment vertical="center" wrapText="1"/>
    </xf>
    <xf numFmtId="0" fontId="8" fillId="2" borderId="34" xfId="1" applyFont="1" applyFill="1" applyBorder="1" applyAlignment="1" applyProtection="1">
      <alignment vertical="center" wrapText="1"/>
    </xf>
    <xf numFmtId="0" fontId="4" fillId="2" borderId="7" xfId="1" applyFont="1" applyFill="1" applyBorder="1" applyAlignment="1" applyProtection="1">
      <alignment horizontal="center" vertical="center" wrapText="1"/>
    </xf>
    <xf numFmtId="0" fontId="4" fillId="2" borderId="8" xfId="1" applyFont="1" applyFill="1" applyBorder="1" applyAlignment="1" applyProtection="1">
      <alignment horizontal="left" vertical="center" wrapText="1"/>
    </xf>
    <xf numFmtId="0" fontId="3" fillId="2" borderId="9" xfId="1" applyFont="1" applyFill="1" applyBorder="1" applyAlignment="1" applyProtection="1">
      <alignment horizontal="center" vertical="center" wrapText="1"/>
    </xf>
    <xf numFmtId="0" fontId="3" fillId="2" borderId="10" xfId="1" applyFont="1" applyFill="1" applyBorder="1" applyAlignment="1" applyProtection="1">
      <alignment horizontal="left" vertical="center" wrapText="1"/>
    </xf>
    <xf numFmtId="0" fontId="3" fillId="2" borderId="13" xfId="1" applyFont="1" applyFill="1" applyBorder="1" applyAlignment="1" applyProtection="1">
      <alignment horizontal="center" vertical="center" wrapText="1"/>
    </xf>
    <xf numFmtId="0" fontId="4" fillId="2" borderId="6" xfId="1" applyFont="1" applyFill="1" applyBorder="1" applyAlignment="1" applyProtection="1">
      <alignment horizontal="left" vertical="center" wrapText="1"/>
    </xf>
    <xf numFmtId="0" fontId="5" fillId="0" borderId="12" xfId="0" applyFont="1" applyBorder="1"/>
    <xf numFmtId="0" fontId="3" fillId="0" borderId="38" xfId="1" applyFont="1" applyBorder="1" applyAlignment="1" applyProtection="1">
      <alignment horizontal="center" vertical="center" wrapText="1"/>
    </xf>
    <xf numFmtId="0" fontId="3" fillId="0" borderId="31" xfId="1" applyFont="1" applyBorder="1" applyAlignment="1" applyProtection="1">
      <alignment horizontal="center" vertical="center" wrapText="1"/>
    </xf>
    <xf numFmtId="0" fontId="1" fillId="0" borderId="31" xfId="1" applyBorder="1">
      <alignment vertical="top" wrapText="1"/>
      <protection locked="0"/>
    </xf>
    <xf numFmtId="0" fontId="1" fillId="0" borderId="0" xfId="1" applyBorder="1">
      <alignment vertical="top" wrapText="1"/>
      <protection locked="0"/>
    </xf>
    <xf numFmtId="0" fontId="4" fillId="2" borderId="40" xfId="1" applyFont="1" applyFill="1" applyBorder="1" applyAlignment="1" applyProtection="1">
      <alignment horizontal="center" vertical="center" wrapText="1"/>
    </xf>
    <xf numFmtId="0" fontId="3" fillId="2" borderId="42" xfId="1" applyFont="1" applyFill="1" applyBorder="1" applyAlignment="1" applyProtection="1">
      <alignment horizontal="center" vertical="center" wrapText="1"/>
    </xf>
    <xf numFmtId="0" fontId="3" fillId="2" borderId="43" xfId="1" applyFont="1" applyFill="1" applyBorder="1" applyAlignment="1" applyProtection="1">
      <alignment horizontal="center" vertical="center" wrapText="1"/>
    </xf>
    <xf numFmtId="0" fontId="4" fillId="2" borderId="44" xfId="1" applyFont="1" applyFill="1" applyBorder="1" applyAlignment="1" applyProtection="1">
      <alignment horizontal="left" vertical="center" wrapText="1"/>
    </xf>
    <xf numFmtId="164" fontId="3" fillId="0" borderId="39" xfId="1" applyNumberFormat="1" applyFont="1" applyBorder="1" applyAlignment="1" applyProtection="1">
      <alignment horizontal="right" vertical="center" wrapText="1"/>
    </xf>
    <xf numFmtId="164" fontId="3" fillId="0" borderId="32" xfId="1" applyNumberFormat="1" applyFont="1" applyBorder="1" applyAlignment="1" applyProtection="1">
      <alignment horizontal="right" vertical="center" wrapText="1"/>
    </xf>
    <xf numFmtId="164" fontId="1" fillId="0" borderId="32" xfId="1" applyNumberFormat="1" applyBorder="1">
      <alignment vertical="top" wrapText="1"/>
      <protection locked="0"/>
    </xf>
    <xf numFmtId="164" fontId="4" fillId="2" borderId="41" xfId="1" applyNumberFormat="1" applyFont="1" applyFill="1" applyBorder="1" applyAlignment="1" applyProtection="1">
      <alignment horizontal="right" vertical="center" wrapText="1"/>
    </xf>
    <xf numFmtId="164" fontId="3" fillId="2" borderId="27" xfId="1" applyNumberFormat="1" applyFont="1" applyFill="1" applyBorder="1" applyAlignment="1" applyProtection="1">
      <alignment horizontal="right" vertical="center" wrapText="1"/>
    </xf>
    <xf numFmtId="164" fontId="4" fillId="2" borderId="34" xfId="1" applyNumberFormat="1" applyFont="1" applyFill="1" applyBorder="1" applyAlignment="1" applyProtection="1">
      <alignment horizontal="right" vertical="center" wrapText="1"/>
    </xf>
    <xf numFmtId="164" fontId="3" fillId="0" borderId="3" xfId="1" applyNumberFormat="1" applyFont="1" applyBorder="1" applyAlignment="1" applyProtection="1">
      <alignment horizontal="right" vertical="center" wrapText="1"/>
    </xf>
    <xf numFmtId="164" fontId="3" fillId="0" borderId="6" xfId="1" applyNumberFormat="1" applyFont="1" applyBorder="1" applyAlignment="1" applyProtection="1">
      <alignment horizontal="right" vertical="center" wrapText="1"/>
    </xf>
    <xf numFmtId="164" fontId="3" fillId="0" borderId="15" xfId="1" applyNumberFormat="1" applyFont="1" applyBorder="1" applyAlignment="1" applyProtection="1">
      <alignment horizontal="right" vertical="center" wrapText="1"/>
    </xf>
    <xf numFmtId="164" fontId="4" fillId="2" borderId="1" xfId="1" applyNumberFormat="1" applyFont="1" applyFill="1" applyBorder="1" applyAlignment="1" applyProtection="1">
      <alignment horizontal="right" vertical="center" wrapText="1"/>
    </xf>
    <xf numFmtId="164" fontId="3" fillId="2" borderId="11" xfId="1" applyNumberFormat="1" applyFont="1" applyFill="1" applyBorder="1" applyAlignment="1" applyProtection="1">
      <alignment horizontal="right" vertical="center" wrapText="1"/>
    </xf>
    <xf numFmtId="164" fontId="4" fillId="2" borderId="2" xfId="1" applyNumberFormat="1" applyFont="1" applyFill="1" applyBorder="1" applyAlignment="1" applyProtection="1">
      <alignment horizontal="right" vertical="center" wrapText="1"/>
    </xf>
    <xf numFmtId="164" fontId="6" fillId="4" borderId="17" xfId="0" applyNumberFormat="1" applyFont="1" applyFill="1" applyBorder="1" applyAlignment="1">
      <alignment horizontal="right" vertical="center" wrapText="1"/>
    </xf>
    <xf numFmtId="164" fontId="6" fillId="4" borderId="12" xfId="0" applyNumberFormat="1" applyFont="1" applyFill="1" applyBorder="1" applyAlignment="1">
      <alignment horizontal="right" vertical="center" wrapText="1"/>
    </xf>
    <xf numFmtId="164" fontId="6" fillId="4" borderId="16" xfId="0" applyNumberFormat="1" applyFont="1" applyFill="1" applyBorder="1" applyAlignment="1">
      <alignment horizontal="right" vertical="center" wrapText="1"/>
    </xf>
    <xf numFmtId="0" fontId="14" fillId="0" borderId="0" xfId="0" applyFont="1"/>
    <xf numFmtId="0" fontId="8" fillId="2" borderId="0" xfId="1" applyFont="1" applyFill="1" applyBorder="1" applyAlignment="1" applyProtection="1">
      <alignment horizontal="left" vertical="center" wrapText="1"/>
    </xf>
    <xf numFmtId="0" fontId="8" fillId="2" borderId="32" xfId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view="pageBreakPreview" zoomScale="115" zoomScaleNormal="100" zoomScaleSheetLayoutView="115" workbookViewId="0">
      <selection activeCell="B12" sqref="B12"/>
    </sheetView>
  </sheetViews>
  <sheetFormatPr defaultColWidth="9.28515625" defaultRowHeight="10.5"/>
  <cols>
    <col min="1" max="1" width="16" style="1" customWidth="1"/>
    <col min="2" max="2" width="77.140625" style="1" customWidth="1"/>
    <col min="3" max="3" width="18.7109375" style="1" customWidth="1"/>
    <col min="4" max="4" width="15.42578125" style="1" customWidth="1"/>
    <col min="5" max="16384" width="9.28515625" style="1"/>
  </cols>
  <sheetData>
    <row r="1" spans="1:4" ht="11.25">
      <c r="A1" s="22" t="s">
        <v>114</v>
      </c>
      <c r="B1" s="23" t="s">
        <v>115</v>
      </c>
      <c r="C1" s="52"/>
    </row>
    <row r="2" spans="1:4" ht="11.25">
      <c r="A2" s="27" t="s">
        <v>116</v>
      </c>
      <c r="B2" s="28" t="s">
        <v>117</v>
      </c>
      <c r="C2" s="53"/>
    </row>
    <row r="3" spans="1:4" ht="11.25">
      <c r="A3" s="27" t="s">
        <v>118</v>
      </c>
      <c r="B3" s="28" t="s">
        <v>129</v>
      </c>
      <c r="C3" s="53"/>
    </row>
    <row r="4" spans="1:4" ht="12" customHeight="1">
      <c r="A4" s="27" t="s">
        <v>119</v>
      </c>
      <c r="B4" s="29" t="s">
        <v>120</v>
      </c>
      <c r="C4" s="53"/>
    </row>
    <row r="5" spans="1:4" ht="11.25">
      <c r="A5" s="27" t="s">
        <v>121</v>
      </c>
      <c r="B5" s="28" t="s">
        <v>122</v>
      </c>
      <c r="C5" s="53"/>
    </row>
    <row r="6" spans="1:4" ht="11.25">
      <c r="A6" s="32" t="s">
        <v>7</v>
      </c>
      <c r="B6" s="33"/>
      <c r="C6" s="54"/>
    </row>
    <row r="7" spans="1:4" ht="30" customHeight="1">
      <c r="A7" s="62" t="s">
        <v>8</v>
      </c>
      <c r="B7" s="3" t="s">
        <v>9</v>
      </c>
      <c r="C7" s="70">
        <f>Část_03_I_etapa_rekap!C7+Část_03_II_etapa_rekap!C7</f>
        <v>0</v>
      </c>
      <c r="D7" s="4"/>
    </row>
    <row r="8" spans="1:4" ht="30" customHeight="1">
      <c r="A8" s="62" t="s">
        <v>10</v>
      </c>
      <c r="B8" s="3" t="s">
        <v>11</v>
      </c>
      <c r="C8" s="70">
        <f>Část_03_I_etapa_rekap!C8+Část_03_II_etapa_rekap!C8</f>
        <v>0</v>
      </c>
      <c r="D8" s="4"/>
    </row>
    <row r="9" spans="1:4" ht="30" customHeight="1">
      <c r="A9" s="62" t="s">
        <v>12</v>
      </c>
      <c r="B9" s="7" t="s">
        <v>13</v>
      </c>
      <c r="C9" s="70">
        <f>Část_03_I_etapa_rekap!C9+Část_03_II_etapa_rekap!C9</f>
        <v>0</v>
      </c>
      <c r="D9" s="4"/>
    </row>
    <row r="10" spans="1:4" ht="30" customHeight="1">
      <c r="A10" s="63" t="s">
        <v>31</v>
      </c>
      <c r="B10" s="5" t="s">
        <v>84</v>
      </c>
      <c r="C10" s="71">
        <f>Část_03_I_etapa_rekap!C10+Část_03_II_etapa_rekap!C10</f>
        <v>0</v>
      </c>
      <c r="D10" s="4"/>
    </row>
    <row r="11" spans="1:4" ht="30" customHeight="1">
      <c r="A11" s="50" t="s">
        <v>14</v>
      </c>
      <c r="B11" s="5" t="s">
        <v>15</v>
      </c>
      <c r="C11" s="51">
        <f>Část_03_I_etapa_rekap!C11+Část_03_II_etapa_rekap!C11</f>
        <v>0</v>
      </c>
      <c r="D11" s="4"/>
    </row>
    <row r="12" spans="1:4" ht="30" customHeight="1">
      <c r="A12" s="50" t="s">
        <v>124</v>
      </c>
      <c r="B12" s="5" t="s">
        <v>5</v>
      </c>
      <c r="C12" s="51">
        <f>Část_03_I_etapa_rekap!C12+Část_03_II_etapa_rekap!C12</f>
        <v>0</v>
      </c>
      <c r="D12" s="4"/>
    </row>
    <row r="13" spans="1:4" ht="30" customHeight="1" thickBot="1">
      <c r="A13" s="64"/>
      <c r="B13" s="65"/>
      <c r="C13" s="72"/>
      <c r="D13" s="4"/>
    </row>
    <row r="14" spans="1:4" ht="27" customHeight="1">
      <c r="A14" s="66"/>
      <c r="B14" s="56" t="s">
        <v>6</v>
      </c>
      <c r="C14" s="73">
        <f>SUM(C7:C12)</f>
        <v>0</v>
      </c>
      <c r="D14" s="4"/>
    </row>
    <row r="15" spans="1:4" ht="27" customHeight="1" thickBot="1">
      <c r="A15" s="67"/>
      <c r="B15" s="58" t="s">
        <v>16</v>
      </c>
      <c r="C15" s="74">
        <f>C14*0.21</f>
        <v>0</v>
      </c>
      <c r="D15" s="4"/>
    </row>
    <row r="16" spans="1:4" ht="27" customHeight="1">
      <c r="A16" s="68"/>
      <c r="B16" s="69" t="s">
        <v>17</v>
      </c>
      <c r="C16" s="75">
        <f>C14+C15</f>
        <v>0</v>
      </c>
      <c r="D16" s="4"/>
    </row>
    <row r="17" spans="4:4">
      <c r="D17" s="4"/>
    </row>
  </sheetData>
  <pageMargins left="8.3070866141732296" right="0.23622047244094491" top="0.74803149606299213" bottom="0.74803149606299213" header="0.31496062992125984" footer="0.31496062992125984"/>
  <pageSetup paperSize="8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tabSelected="1" view="pageBreakPreview" zoomScaleNormal="100" zoomScaleSheetLayoutView="100" workbookViewId="0">
      <selection activeCell="B16" sqref="B16"/>
    </sheetView>
  </sheetViews>
  <sheetFormatPr defaultColWidth="9.28515625" defaultRowHeight="10.5"/>
  <cols>
    <col min="1" max="1" width="15.28515625" style="1" customWidth="1"/>
    <col min="2" max="2" width="78.5703125" style="1" customWidth="1"/>
    <col min="3" max="3" width="18.7109375" style="1" customWidth="1"/>
    <col min="4" max="4" width="15.42578125" style="1" customWidth="1"/>
    <col min="5" max="16384" width="9.28515625" style="1"/>
  </cols>
  <sheetData>
    <row r="1" spans="1:4" ht="11.25">
      <c r="A1" s="22" t="s">
        <v>114</v>
      </c>
      <c r="B1" s="23" t="s">
        <v>115</v>
      </c>
      <c r="C1" s="52"/>
    </row>
    <row r="2" spans="1:4" ht="11.25">
      <c r="A2" s="27" t="s">
        <v>116</v>
      </c>
      <c r="B2" s="28" t="s">
        <v>117</v>
      </c>
      <c r="C2" s="53"/>
    </row>
    <row r="3" spans="1:4" ht="11.25">
      <c r="A3" s="27" t="s">
        <v>118</v>
      </c>
      <c r="B3" s="28" t="s">
        <v>130</v>
      </c>
      <c r="C3" s="53"/>
    </row>
    <row r="4" spans="1:4" ht="22.5">
      <c r="A4" s="27" t="s">
        <v>119</v>
      </c>
      <c r="B4" s="29" t="s">
        <v>120</v>
      </c>
      <c r="C4" s="53"/>
    </row>
    <row r="5" spans="1:4" ht="11.25">
      <c r="A5" s="27" t="s">
        <v>121</v>
      </c>
      <c r="B5" s="28" t="s">
        <v>122</v>
      </c>
      <c r="C5" s="53"/>
    </row>
    <row r="6" spans="1:4" ht="11.25">
      <c r="A6" s="32" t="s">
        <v>126</v>
      </c>
      <c r="B6" s="33"/>
      <c r="C6" s="54"/>
    </row>
    <row r="7" spans="1:4" ht="30" customHeight="1">
      <c r="A7" s="2" t="s">
        <v>8</v>
      </c>
      <c r="B7" s="3" t="s">
        <v>9</v>
      </c>
      <c r="C7" s="76">
        <f>Část_03_I_etapa_rozp!E8</f>
        <v>0</v>
      </c>
      <c r="D7" s="4"/>
    </row>
    <row r="8" spans="1:4" ht="30" customHeight="1">
      <c r="A8" s="2" t="s">
        <v>10</v>
      </c>
      <c r="B8" s="3" t="s">
        <v>11</v>
      </c>
      <c r="C8" s="76">
        <f>Část_03_I_etapa_rozp!E18</f>
        <v>0</v>
      </c>
      <c r="D8" s="4"/>
    </row>
    <row r="9" spans="1:4" ht="30" customHeight="1">
      <c r="A9" s="2" t="s">
        <v>12</v>
      </c>
      <c r="B9" s="7" t="s">
        <v>13</v>
      </c>
      <c r="C9" s="76">
        <f>Část_03_I_etapa_rozp!E35</f>
        <v>0</v>
      </c>
      <c r="D9" s="4"/>
    </row>
    <row r="10" spans="1:4" ht="30" customHeight="1">
      <c r="A10" s="8" t="s">
        <v>31</v>
      </c>
      <c r="B10" s="5" t="s">
        <v>84</v>
      </c>
      <c r="C10" s="77">
        <f>Část_03_I_etapa_rozp!E41</f>
        <v>0</v>
      </c>
      <c r="D10" s="4"/>
    </row>
    <row r="11" spans="1:4" ht="30" customHeight="1">
      <c r="A11" s="9" t="s">
        <v>14</v>
      </c>
      <c r="B11" s="5" t="s">
        <v>15</v>
      </c>
      <c r="C11" s="78">
        <f>Část_03_I_etapa_rozp!E43</f>
        <v>0</v>
      </c>
      <c r="D11" s="4"/>
    </row>
    <row r="12" spans="1:4" ht="30" customHeight="1">
      <c r="A12" s="50" t="s">
        <v>124</v>
      </c>
      <c r="B12" s="5" t="s">
        <v>5</v>
      </c>
      <c r="C12" s="51">
        <f>Část_03_I_etapa_rozp!E52</f>
        <v>0</v>
      </c>
      <c r="D12" s="4"/>
    </row>
    <row r="13" spans="1:4" ht="30" customHeight="1" thickBot="1">
      <c r="C13" s="4"/>
      <c r="D13" s="4"/>
    </row>
    <row r="14" spans="1:4" ht="27" customHeight="1">
      <c r="A14" s="55"/>
      <c r="B14" s="56" t="s">
        <v>6</v>
      </c>
      <c r="C14" s="79">
        <f>SUM(C7:C12)</f>
        <v>0</v>
      </c>
      <c r="D14" s="4"/>
    </row>
    <row r="15" spans="1:4" ht="27" customHeight="1" thickBot="1">
      <c r="A15" s="57"/>
      <c r="B15" s="58" t="s">
        <v>16</v>
      </c>
      <c r="C15" s="80">
        <f>C14*0.21</f>
        <v>0</v>
      </c>
      <c r="D15" s="4"/>
    </row>
    <row r="16" spans="1:4" ht="27" customHeight="1">
      <c r="A16" s="59"/>
      <c r="B16" s="60" t="s">
        <v>17</v>
      </c>
      <c r="C16" s="81">
        <f>C14+C15</f>
        <v>0</v>
      </c>
      <c r="D16" s="4"/>
    </row>
    <row r="17" spans="4:4">
      <c r="D17" s="4"/>
    </row>
  </sheetData>
  <pageMargins left="8.3070866141732296" right="0.23622047244094491" top="0.74803149606299213" bottom="0.74803149606299213" header="0.31496062992125984" footer="0.31496062992125984"/>
  <pageSetup paperSize="8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4"/>
  <sheetViews>
    <sheetView zoomScale="130" zoomScaleNormal="130" zoomScaleSheetLayoutView="130" workbookViewId="0">
      <selection activeCell="C5" sqref="C5"/>
    </sheetView>
  </sheetViews>
  <sheetFormatPr defaultColWidth="11.42578125" defaultRowHeight="11.25"/>
  <cols>
    <col min="1" max="1" width="8.28515625" style="10" customWidth="1"/>
    <col min="2" max="2" width="26.42578125" style="10" customWidth="1"/>
    <col min="3" max="3" width="7.42578125" style="11" customWidth="1"/>
    <col min="4" max="5" width="16.42578125" style="10" customWidth="1"/>
    <col min="6" max="6" width="18.42578125" style="10" customWidth="1"/>
    <col min="7" max="251" width="8.7109375" style="10" customWidth="1"/>
    <col min="252" max="16384" width="11.42578125" style="10"/>
  </cols>
  <sheetData>
    <row r="1" spans="1:5" ht="22.5">
      <c r="A1" s="22" t="s">
        <v>114</v>
      </c>
      <c r="B1" s="23" t="s">
        <v>115</v>
      </c>
      <c r="C1" s="24"/>
      <c r="D1" s="25"/>
      <c r="E1" s="26"/>
    </row>
    <row r="2" spans="1:5">
      <c r="A2" s="27" t="s">
        <v>116</v>
      </c>
      <c r="B2" s="28" t="s">
        <v>117</v>
      </c>
      <c r="C2" s="29"/>
      <c r="D2" s="30"/>
      <c r="E2" s="31"/>
    </row>
    <row r="3" spans="1:5">
      <c r="A3" s="27" t="s">
        <v>118</v>
      </c>
      <c r="B3" s="28" t="s">
        <v>130</v>
      </c>
      <c r="C3" s="29"/>
      <c r="D3" s="30"/>
      <c r="E3" s="31"/>
    </row>
    <row r="4" spans="1:5" ht="20.45" customHeight="1">
      <c r="A4" s="27" t="s">
        <v>119</v>
      </c>
      <c r="B4" s="86" t="s">
        <v>120</v>
      </c>
      <c r="C4" s="86"/>
      <c r="D4" s="86"/>
      <c r="E4" s="87"/>
    </row>
    <row r="5" spans="1:5" ht="22.5">
      <c r="A5" s="27" t="s">
        <v>121</v>
      </c>
      <c r="B5" s="28" t="s">
        <v>122</v>
      </c>
      <c r="C5" s="29"/>
      <c r="D5" s="30"/>
      <c r="E5" s="31"/>
    </row>
    <row r="6" spans="1:5">
      <c r="A6" s="32" t="s">
        <v>123</v>
      </c>
      <c r="B6" s="33"/>
      <c r="C6" s="34"/>
      <c r="D6" s="35"/>
      <c r="E6" s="36"/>
    </row>
    <row r="7" spans="1:5">
      <c r="A7" s="38" t="s">
        <v>0</v>
      </c>
      <c r="B7" s="38" t="s">
        <v>1</v>
      </c>
      <c r="C7" s="39" t="s">
        <v>2</v>
      </c>
      <c r="D7" s="40" t="s">
        <v>3</v>
      </c>
      <c r="E7" s="40" t="s">
        <v>4</v>
      </c>
    </row>
    <row r="8" spans="1:5">
      <c r="A8" s="41" t="s">
        <v>8</v>
      </c>
      <c r="B8" s="42" t="s">
        <v>9</v>
      </c>
      <c r="C8" s="43"/>
      <c r="D8" s="44"/>
      <c r="E8" s="45">
        <f>SUM(E9:E17)</f>
        <v>0</v>
      </c>
    </row>
    <row r="9" spans="1:5" ht="22.15" customHeight="1">
      <c r="A9" s="46" t="s">
        <v>18</v>
      </c>
      <c r="B9" s="47" t="s">
        <v>32</v>
      </c>
      <c r="C9" s="48">
        <v>2</v>
      </c>
      <c r="D9" s="82"/>
      <c r="E9" s="37">
        <f t="shared" ref="E9:E51" si="0">ROUND((C9*D9),2)</f>
        <v>0</v>
      </c>
    </row>
    <row r="10" spans="1:5" ht="22.15" customHeight="1">
      <c r="A10" s="15" t="s">
        <v>19</v>
      </c>
      <c r="B10" s="13" t="s">
        <v>33</v>
      </c>
      <c r="C10" s="17">
        <v>2</v>
      </c>
      <c r="D10" s="83"/>
      <c r="E10" s="37">
        <f t="shared" si="0"/>
        <v>0</v>
      </c>
    </row>
    <row r="11" spans="1:5" ht="22.15" customHeight="1">
      <c r="A11" s="15" t="s">
        <v>20</v>
      </c>
      <c r="B11" s="13" t="s">
        <v>32</v>
      </c>
      <c r="C11" s="17">
        <v>1</v>
      </c>
      <c r="D11" s="83"/>
      <c r="E11" s="37">
        <f t="shared" si="0"/>
        <v>0</v>
      </c>
    </row>
    <row r="12" spans="1:5" ht="22.15" customHeight="1">
      <c r="A12" s="15" t="s">
        <v>55</v>
      </c>
      <c r="B12" s="13" t="s">
        <v>34</v>
      </c>
      <c r="C12" s="17">
        <v>4</v>
      </c>
      <c r="D12" s="83"/>
      <c r="E12" s="37">
        <f t="shared" si="0"/>
        <v>0</v>
      </c>
    </row>
    <row r="13" spans="1:5" ht="22.15" customHeight="1">
      <c r="A13" s="15" t="s">
        <v>56</v>
      </c>
      <c r="B13" s="13" t="s">
        <v>32</v>
      </c>
      <c r="C13" s="17">
        <v>2</v>
      </c>
      <c r="D13" s="83"/>
      <c r="E13" s="37">
        <f t="shared" si="0"/>
        <v>0</v>
      </c>
    </row>
    <row r="14" spans="1:5" ht="22.15" customHeight="1">
      <c r="A14" s="15" t="s">
        <v>57</v>
      </c>
      <c r="B14" s="13" t="s">
        <v>32</v>
      </c>
      <c r="C14" s="17">
        <v>1</v>
      </c>
      <c r="D14" s="83"/>
      <c r="E14" s="37">
        <f t="shared" si="0"/>
        <v>0</v>
      </c>
    </row>
    <row r="15" spans="1:5" ht="22.15" customHeight="1">
      <c r="A15" s="15" t="s">
        <v>58</v>
      </c>
      <c r="B15" s="13" t="s">
        <v>32</v>
      </c>
      <c r="C15" s="17">
        <v>1</v>
      </c>
      <c r="D15" s="83"/>
      <c r="E15" s="37">
        <f t="shared" si="0"/>
        <v>0</v>
      </c>
    </row>
    <row r="16" spans="1:5" ht="22.15" customHeight="1">
      <c r="A16" s="15" t="s">
        <v>21</v>
      </c>
      <c r="B16" s="13" t="s">
        <v>35</v>
      </c>
      <c r="C16" s="17">
        <v>2</v>
      </c>
      <c r="D16" s="83"/>
      <c r="E16" s="37">
        <f t="shared" si="0"/>
        <v>0</v>
      </c>
    </row>
    <row r="17" spans="1:5" ht="22.15" customHeight="1" thickBot="1">
      <c r="A17" s="16" t="s">
        <v>22</v>
      </c>
      <c r="B17" s="14" t="s">
        <v>36</v>
      </c>
      <c r="C17" s="18">
        <v>1</v>
      </c>
      <c r="D17" s="84"/>
      <c r="E17" s="37">
        <f t="shared" si="0"/>
        <v>0</v>
      </c>
    </row>
    <row r="18" spans="1:5">
      <c r="A18" s="41" t="s">
        <v>10</v>
      </c>
      <c r="B18" s="42" t="s">
        <v>11</v>
      </c>
      <c r="C18" s="43"/>
      <c r="D18" s="44"/>
      <c r="E18" s="45">
        <f>SUM(E19:E34)</f>
        <v>0</v>
      </c>
    </row>
    <row r="19" spans="1:5" ht="22.15" customHeight="1">
      <c r="A19" s="46" t="s">
        <v>59</v>
      </c>
      <c r="B19" s="47" t="s">
        <v>37</v>
      </c>
      <c r="C19" s="48">
        <v>14</v>
      </c>
      <c r="D19" s="82"/>
      <c r="E19" s="37">
        <f t="shared" si="0"/>
        <v>0</v>
      </c>
    </row>
    <row r="20" spans="1:5" ht="22.15" customHeight="1">
      <c r="A20" s="46" t="s">
        <v>60</v>
      </c>
      <c r="B20" s="47" t="s">
        <v>37</v>
      </c>
      <c r="C20" s="48">
        <v>15</v>
      </c>
      <c r="D20" s="82"/>
      <c r="E20" s="37">
        <f t="shared" si="0"/>
        <v>0</v>
      </c>
    </row>
    <row r="21" spans="1:5" ht="22.15" customHeight="1">
      <c r="A21" s="46" t="s">
        <v>61</v>
      </c>
      <c r="B21" s="47" t="s">
        <v>37</v>
      </c>
      <c r="C21" s="48">
        <v>1</v>
      </c>
      <c r="D21" s="82"/>
      <c r="E21" s="37">
        <f t="shared" si="0"/>
        <v>0</v>
      </c>
    </row>
    <row r="22" spans="1:5" ht="22.15" customHeight="1">
      <c r="A22" s="46" t="s">
        <v>62</v>
      </c>
      <c r="B22" s="47" t="s">
        <v>38</v>
      </c>
      <c r="C22" s="48">
        <v>2</v>
      </c>
      <c r="D22" s="82"/>
      <c r="E22" s="37">
        <f t="shared" si="0"/>
        <v>0</v>
      </c>
    </row>
    <row r="23" spans="1:5" ht="22.15" customHeight="1">
      <c r="A23" s="46" t="s">
        <v>63</v>
      </c>
      <c r="B23" s="47" t="s">
        <v>38</v>
      </c>
      <c r="C23" s="48">
        <v>5</v>
      </c>
      <c r="D23" s="82"/>
      <c r="E23" s="37">
        <f t="shared" si="0"/>
        <v>0</v>
      </c>
    </row>
    <row r="24" spans="1:5" ht="22.15" customHeight="1">
      <c r="A24" s="46" t="s">
        <v>64</v>
      </c>
      <c r="B24" s="47" t="s">
        <v>39</v>
      </c>
      <c r="C24" s="48">
        <v>2</v>
      </c>
      <c r="D24" s="82"/>
      <c r="E24" s="37">
        <f t="shared" si="0"/>
        <v>0</v>
      </c>
    </row>
    <row r="25" spans="1:5" ht="22.15" customHeight="1">
      <c r="A25" s="46" t="s">
        <v>65</v>
      </c>
      <c r="B25" s="47" t="s">
        <v>24</v>
      </c>
      <c r="C25" s="48">
        <v>2</v>
      </c>
      <c r="D25" s="82"/>
      <c r="E25" s="37">
        <f t="shared" si="0"/>
        <v>0</v>
      </c>
    </row>
    <row r="26" spans="1:5" ht="22.15" customHeight="1">
      <c r="A26" s="46" t="s">
        <v>66</v>
      </c>
      <c r="B26" s="47" t="s">
        <v>24</v>
      </c>
      <c r="C26" s="48">
        <v>5</v>
      </c>
      <c r="D26" s="82"/>
      <c r="E26" s="37">
        <f t="shared" si="0"/>
        <v>0</v>
      </c>
    </row>
    <row r="27" spans="1:5" ht="22.15" customHeight="1">
      <c r="A27" s="46" t="s">
        <v>67</v>
      </c>
      <c r="B27" s="47" t="s">
        <v>24</v>
      </c>
      <c r="C27" s="48">
        <v>1</v>
      </c>
      <c r="D27" s="82"/>
      <c r="E27" s="37">
        <f t="shared" si="0"/>
        <v>0</v>
      </c>
    </row>
    <row r="28" spans="1:5" ht="22.15" customHeight="1">
      <c r="A28" s="46" t="s">
        <v>68</v>
      </c>
      <c r="B28" s="47" t="s">
        <v>40</v>
      </c>
      <c r="C28" s="48">
        <v>1</v>
      </c>
      <c r="D28" s="82"/>
      <c r="E28" s="37">
        <f t="shared" si="0"/>
        <v>0</v>
      </c>
    </row>
    <row r="29" spans="1:5" ht="22.15" customHeight="1">
      <c r="A29" s="46" t="s">
        <v>69</v>
      </c>
      <c r="B29" s="47" t="s">
        <v>41</v>
      </c>
      <c r="C29" s="48">
        <v>1</v>
      </c>
      <c r="D29" s="82"/>
      <c r="E29" s="37">
        <f t="shared" si="0"/>
        <v>0</v>
      </c>
    </row>
    <row r="30" spans="1:5" ht="22.15" customHeight="1">
      <c r="A30" s="46" t="s">
        <v>70</v>
      </c>
      <c r="B30" s="47" t="s">
        <v>42</v>
      </c>
      <c r="C30" s="48">
        <v>1</v>
      </c>
      <c r="D30" s="82"/>
      <c r="E30" s="37">
        <f t="shared" si="0"/>
        <v>0</v>
      </c>
    </row>
    <row r="31" spans="1:5" ht="22.15" customHeight="1">
      <c r="A31" s="46" t="s">
        <v>71</v>
      </c>
      <c r="B31" s="47" t="s">
        <v>43</v>
      </c>
      <c r="C31" s="48">
        <v>2</v>
      </c>
      <c r="D31" s="82"/>
      <c r="E31" s="37">
        <f t="shared" si="0"/>
        <v>0</v>
      </c>
    </row>
    <row r="32" spans="1:5" ht="22.15" customHeight="1">
      <c r="A32" s="46" t="s">
        <v>72</v>
      </c>
      <c r="B32" s="47" t="s">
        <v>44</v>
      </c>
      <c r="C32" s="48">
        <v>2</v>
      </c>
      <c r="D32" s="82"/>
      <c r="E32" s="37">
        <f t="shared" si="0"/>
        <v>0</v>
      </c>
    </row>
    <row r="33" spans="1:5" ht="22.15" customHeight="1">
      <c r="A33" s="46" t="s">
        <v>73</v>
      </c>
      <c r="B33" s="47" t="s">
        <v>44</v>
      </c>
      <c r="C33" s="48">
        <v>1</v>
      </c>
      <c r="D33" s="82"/>
      <c r="E33" s="37">
        <f t="shared" si="0"/>
        <v>0</v>
      </c>
    </row>
    <row r="34" spans="1:5" ht="22.15" customHeight="1">
      <c r="A34" s="46" t="s">
        <v>74</v>
      </c>
      <c r="B34" s="47" t="s">
        <v>43</v>
      </c>
      <c r="C34" s="48">
        <v>1</v>
      </c>
      <c r="D34" s="82"/>
      <c r="E34" s="37">
        <f t="shared" si="0"/>
        <v>0</v>
      </c>
    </row>
    <row r="35" spans="1:5">
      <c r="A35" s="41" t="s">
        <v>12</v>
      </c>
      <c r="B35" s="42" t="s">
        <v>13</v>
      </c>
      <c r="C35" s="43"/>
      <c r="D35" s="44"/>
      <c r="E35" s="45">
        <f>SUM(E36:E40)</f>
        <v>0</v>
      </c>
    </row>
    <row r="36" spans="1:5" ht="22.15" customHeight="1">
      <c r="A36" s="46" t="s">
        <v>26</v>
      </c>
      <c r="B36" s="47" t="s">
        <v>45</v>
      </c>
      <c r="C36" s="48">
        <v>6</v>
      </c>
      <c r="D36" s="82"/>
      <c r="E36" s="37">
        <f t="shared" si="0"/>
        <v>0</v>
      </c>
    </row>
    <row r="37" spans="1:5" ht="22.15" customHeight="1">
      <c r="A37" s="46" t="s">
        <v>27</v>
      </c>
      <c r="B37" s="47" t="s">
        <v>46</v>
      </c>
      <c r="C37" s="48">
        <v>9</v>
      </c>
      <c r="D37" s="82"/>
      <c r="E37" s="37">
        <f t="shared" si="0"/>
        <v>0</v>
      </c>
    </row>
    <row r="38" spans="1:5" ht="22.15" customHeight="1">
      <c r="A38" s="46" t="s">
        <v>28</v>
      </c>
      <c r="B38" s="47" t="s">
        <v>47</v>
      </c>
      <c r="C38" s="48">
        <v>3</v>
      </c>
      <c r="D38" s="82"/>
      <c r="E38" s="37">
        <f t="shared" si="0"/>
        <v>0</v>
      </c>
    </row>
    <row r="39" spans="1:5" ht="22.15" customHeight="1">
      <c r="A39" s="46" t="s">
        <v>75</v>
      </c>
      <c r="B39" s="47" t="s">
        <v>45</v>
      </c>
      <c r="C39" s="48">
        <v>4</v>
      </c>
      <c r="D39" s="82"/>
      <c r="E39" s="37">
        <f t="shared" si="0"/>
        <v>0</v>
      </c>
    </row>
    <row r="40" spans="1:5" ht="22.15" customHeight="1">
      <c r="A40" s="46" t="s">
        <v>76</v>
      </c>
      <c r="B40" s="47" t="s">
        <v>48</v>
      </c>
      <c r="C40" s="48">
        <v>2</v>
      </c>
      <c r="D40" s="82"/>
      <c r="E40" s="37">
        <f t="shared" si="0"/>
        <v>0</v>
      </c>
    </row>
    <row r="41" spans="1:5">
      <c r="A41" s="41" t="s">
        <v>31</v>
      </c>
      <c r="B41" s="42" t="s">
        <v>84</v>
      </c>
      <c r="C41" s="43"/>
      <c r="D41" s="44"/>
      <c r="E41" s="45">
        <f>SUM(E42)</f>
        <v>0</v>
      </c>
    </row>
    <row r="42" spans="1:5" ht="22.15" customHeight="1">
      <c r="A42" s="46" t="s">
        <v>30</v>
      </c>
      <c r="B42" s="47" t="s">
        <v>49</v>
      </c>
      <c r="C42" s="48">
        <v>1</v>
      </c>
      <c r="D42" s="82"/>
      <c r="E42" s="37">
        <f t="shared" si="0"/>
        <v>0</v>
      </c>
    </row>
    <row r="43" spans="1:5">
      <c r="A43" s="41" t="s">
        <v>14</v>
      </c>
      <c r="B43" s="42" t="s">
        <v>15</v>
      </c>
      <c r="C43" s="43"/>
      <c r="D43" s="44"/>
      <c r="E43" s="45">
        <f>SUM(E44:E51)</f>
        <v>0</v>
      </c>
    </row>
    <row r="44" spans="1:5" ht="22.15" customHeight="1">
      <c r="A44" s="46" t="s">
        <v>77</v>
      </c>
      <c r="B44" s="47" t="s">
        <v>50</v>
      </c>
      <c r="C44" s="48">
        <v>3</v>
      </c>
      <c r="D44" s="82"/>
      <c r="E44" s="37">
        <f t="shared" si="0"/>
        <v>0</v>
      </c>
    </row>
    <row r="45" spans="1:5" ht="22.15" customHeight="1">
      <c r="A45" s="46" t="s">
        <v>78</v>
      </c>
      <c r="B45" s="47" t="s">
        <v>29</v>
      </c>
      <c r="C45" s="48">
        <v>1</v>
      </c>
      <c r="D45" s="82"/>
      <c r="E45" s="37">
        <f t="shared" si="0"/>
        <v>0</v>
      </c>
    </row>
    <row r="46" spans="1:5" ht="22.15" customHeight="1">
      <c r="A46" s="46" t="s">
        <v>79</v>
      </c>
      <c r="B46" s="47" t="s">
        <v>29</v>
      </c>
      <c r="C46" s="48">
        <v>1</v>
      </c>
      <c r="D46" s="82"/>
      <c r="E46" s="37">
        <f t="shared" si="0"/>
        <v>0</v>
      </c>
    </row>
    <row r="47" spans="1:5" ht="22.15" customHeight="1">
      <c r="A47" s="46" t="s">
        <v>80</v>
      </c>
      <c r="B47" s="47" t="s">
        <v>51</v>
      </c>
      <c r="C47" s="48">
        <v>2</v>
      </c>
      <c r="D47" s="82"/>
      <c r="E47" s="37">
        <f t="shared" si="0"/>
        <v>0</v>
      </c>
    </row>
    <row r="48" spans="1:5" ht="22.15" customHeight="1">
      <c r="A48" s="46" t="s">
        <v>81</v>
      </c>
      <c r="B48" s="47" t="s">
        <v>52</v>
      </c>
      <c r="C48" s="48">
        <v>1</v>
      </c>
      <c r="D48" s="82"/>
      <c r="E48" s="37">
        <f t="shared" si="0"/>
        <v>0</v>
      </c>
    </row>
    <row r="49" spans="1:5" ht="22.15" customHeight="1">
      <c r="A49" s="46" t="s">
        <v>82</v>
      </c>
      <c r="B49" s="47" t="s">
        <v>53</v>
      </c>
      <c r="C49" s="48">
        <v>2</v>
      </c>
      <c r="D49" s="82"/>
      <c r="E49" s="37">
        <f t="shared" si="0"/>
        <v>0</v>
      </c>
    </row>
    <row r="50" spans="1:5" ht="22.15" customHeight="1">
      <c r="A50" s="46" t="s">
        <v>83</v>
      </c>
      <c r="B50" s="47" t="s">
        <v>54</v>
      </c>
      <c r="C50" s="48">
        <v>9</v>
      </c>
      <c r="D50" s="82"/>
      <c r="E50" s="37">
        <f t="shared" si="0"/>
        <v>0</v>
      </c>
    </row>
    <row r="51" spans="1:5" ht="22.15" customHeight="1">
      <c r="A51" s="46" t="s">
        <v>112</v>
      </c>
      <c r="B51" s="47" t="s">
        <v>113</v>
      </c>
      <c r="C51" s="48">
        <v>1</v>
      </c>
      <c r="D51" s="82"/>
      <c r="E51" s="37">
        <f t="shared" si="0"/>
        <v>0</v>
      </c>
    </row>
    <row r="52" spans="1:5">
      <c r="A52" s="41" t="s">
        <v>124</v>
      </c>
      <c r="B52" s="42" t="s">
        <v>5</v>
      </c>
      <c r="C52" s="43"/>
      <c r="D52" s="44"/>
      <c r="E52" s="45">
        <f>SUM(E53)</f>
        <v>0</v>
      </c>
    </row>
    <row r="53" spans="1:5" ht="45">
      <c r="A53" s="61"/>
      <c r="B53" s="20" t="s">
        <v>125</v>
      </c>
      <c r="C53" s="19">
        <v>1</v>
      </c>
      <c r="D53" s="49"/>
      <c r="E53" s="12">
        <f t="shared" ref="E53" si="1">ROUND((C53*D53),2)</f>
        <v>0</v>
      </c>
    </row>
    <row r="54" spans="1:5">
      <c r="A54" s="85" t="s">
        <v>128</v>
      </c>
    </row>
  </sheetData>
  <mergeCells count="1">
    <mergeCell ref="B4:E4"/>
  </mergeCells>
  <pageMargins left="9.2519685039370092" right="0.23622047244094491" top="0.74803149606299213" bottom="0.74803149606299213" header="0.31496062992125984" footer="0.31496062992125984"/>
  <pageSetup paperSize="8" scale="8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view="pageBreakPreview" zoomScale="115" zoomScaleNormal="100" zoomScaleSheetLayoutView="115" workbookViewId="0">
      <selection activeCell="B3" sqref="B3"/>
    </sheetView>
  </sheetViews>
  <sheetFormatPr defaultColWidth="9.28515625" defaultRowHeight="10.5"/>
  <cols>
    <col min="1" max="1" width="9.7109375" style="1" customWidth="1"/>
    <col min="2" max="2" width="73.7109375" style="1" customWidth="1"/>
    <col min="3" max="3" width="18.7109375" style="1" customWidth="1"/>
    <col min="4" max="4" width="15.42578125" style="1" customWidth="1"/>
    <col min="5" max="16384" width="9.28515625" style="1"/>
  </cols>
  <sheetData>
    <row r="1" spans="1:4" ht="22.5">
      <c r="A1" s="22" t="s">
        <v>114</v>
      </c>
      <c r="B1" s="23" t="s">
        <v>115</v>
      </c>
      <c r="C1" s="52"/>
    </row>
    <row r="2" spans="1:4" ht="11.25">
      <c r="A2" s="27" t="s">
        <v>116</v>
      </c>
      <c r="B2" s="28" t="s">
        <v>117</v>
      </c>
      <c r="C2" s="53"/>
    </row>
    <row r="3" spans="1:4" ht="11.25">
      <c r="A3" s="27" t="s">
        <v>118</v>
      </c>
      <c r="B3" s="28" t="s">
        <v>131</v>
      </c>
      <c r="C3" s="53"/>
    </row>
    <row r="4" spans="1:4" ht="22.5">
      <c r="A4" s="27" t="s">
        <v>119</v>
      </c>
      <c r="B4" s="29" t="s">
        <v>120</v>
      </c>
      <c r="C4" s="53"/>
    </row>
    <row r="5" spans="1:4" ht="22.5">
      <c r="A5" s="27" t="s">
        <v>121</v>
      </c>
      <c r="B5" s="28" t="s">
        <v>122</v>
      </c>
      <c r="C5" s="53"/>
    </row>
    <row r="6" spans="1:4" ht="11.25">
      <c r="A6" s="32" t="s">
        <v>127</v>
      </c>
      <c r="B6" s="33"/>
      <c r="C6" s="54"/>
    </row>
    <row r="7" spans="1:4" ht="30" customHeight="1">
      <c r="A7" s="2" t="s">
        <v>8</v>
      </c>
      <c r="B7" s="3" t="s">
        <v>9</v>
      </c>
      <c r="C7" s="76">
        <f>Část_03_II_etapa_rozp!E8</f>
        <v>0</v>
      </c>
      <c r="D7" s="4"/>
    </row>
    <row r="8" spans="1:4" ht="30" customHeight="1">
      <c r="A8" s="2" t="s">
        <v>10</v>
      </c>
      <c r="B8" s="3" t="s">
        <v>11</v>
      </c>
      <c r="C8" s="76">
        <f>Část_03_II_etapa_rozp!E25</f>
        <v>0</v>
      </c>
      <c r="D8" s="4"/>
    </row>
    <row r="9" spans="1:4" ht="30" customHeight="1">
      <c r="A9" s="2" t="s">
        <v>12</v>
      </c>
      <c r="B9" s="7" t="s">
        <v>13</v>
      </c>
      <c r="C9" s="76">
        <f>Část_03_II_etapa_rozp!E41</f>
        <v>0</v>
      </c>
      <c r="D9" s="4"/>
    </row>
    <row r="10" spans="1:4" ht="30" customHeight="1">
      <c r="A10" s="8" t="s">
        <v>31</v>
      </c>
      <c r="B10" s="5" t="s">
        <v>84</v>
      </c>
      <c r="C10" s="77">
        <f>Část_03_II_etapa_rozp!E46</f>
        <v>0</v>
      </c>
      <c r="D10" s="4"/>
    </row>
    <row r="11" spans="1:4" ht="30" customHeight="1">
      <c r="A11" s="9" t="s">
        <v>14</v>
      </c>
      <c r="B11" s="5" t="s">
        <v>15</v>
      </c>
      <c r="C11" s="78">
        <f>Část_03_II_etapa_rozp!E48</f>
        <v>0</v>
      </c>
      <c r="D11" s="4"/>
    </row>
    <row r="12" spans="1:4" ht="30" customHeight="1">
      <c r="A12" s="50" t="s">
        <v>124</v>
      </c>
      <c r="B12" s="5" t="s">
        <v>5</v>
      </c>
      <c r="C12" s="51">
        <f>Část_03_II_etapa_rozp!E59</f>
        <v>0</v>
      </c>
      <c r="D12" s="4"/>
    </row>
    <row r="13" spans="1:4" ht="30" customHeight="1" thickBot="1">
      <c r="C13" s="6"/>
      <c r="D13" s="4"/>
    </row>
    <row r="14" spans="1:4" ht="27" customHeight="1">
      <c r="A14" s="55"/>
      <c r="B14" s="56" t="s">
        <v>6</v>
      </c>
      <c r="C14" s="79">
        <f>SUM(C7:C12)</f>
        <v>0</v>
      </c>
      <c r="D14" s="4"/>
    </row>
    <row r="15" spans="1:4" ht="27" customHeight="1" thickBot="1">
      <c r="A15" s="57"/>
      <c r="B15" s="58" t="s">
        <v>16</v>
      </c>
      <c r="C15" s="80">
        <f>C14*0.21</f>
        <v>0</v>
      </c>
      <c r="D15" s="4"/>
    </row>
    <row r="16" spans="1:4" ht="27" customHeight="1">
      <c r="A16" s="59"/>
      <c r="B16" s="60" t="s">
        <v>17</v>
      </c>
      <c r="C16" s="81">
        <f>C14+C15</f>
        <v>0</v>
      </c>
      <c r="D16" s="4"/>
    </row>
    <row r="17" spans="4:4">
      <c r="D17" s="4"/>
    </row>
  </sheetData>
  <pageMargins left="8.3070866141732296" right="0.23622047244094491" top="0.74803149606299213" bottom="0.74803149606299213" header="0.31496062992125984" footer="0.31496062992125984"/>
  <pageSetup paperSize="8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1"/>
  <sheetViews>
    <sheetView zoomScale="130" zoomScaleNormal="130" zoomScaleSheetLayoutView="130" workbookViewId="0">
      <selection activeCell="B3" sqref="B3"/>
    </sheetView>
  </sheetViews>
  <sheetFormatPr defaultColWidth="11.42578125" defaultRowHeight="11.25"/>
  <cols>
    <col min="1" max="1" width="8.28515625" style="10" customWidth="1"/>
    <col min="2" max="2" width="26.42578125" style="10" customWidth="1"/>
    <col min="3" max="3" width="7.42578125" style="11" customWidth="1"/>
    <col min="4" max="5" width="16.42578125" style="10" customWidth="1"/>
    <col min="6" max="6" width="18.42578125" style="10" customWidth="1"/>
    <col min="7" max="252" width="8.7109375" style="10" customWidth="1"/>
    <col min="253" max="16384" width="11.42578125" style="10"/>
  </cols>
  <sheetData>
    <row r="1" spans="1:6" ht="22.5">
      <c r="A1" s="22" t="s">
        <v>114</v>
      </c>
      <c r="B1" s="23" t="s">
        <v>115</v>
      </c>
      <c r="C1" s="24"/>
      <c r="D1" s="25"/>
      <c r="E1" s="26"/>
    </row>
    <row r="2" spans="1:6">
      <c r="A2" s="27" t="s">
        <v>116</v>
      </c>
      <c r="B2" s="28" t="s">
        <v>117</v>
      </c>
      <c r="C2" s="29"/>
      <c r="D2" s="30"/>
      <c r="E2" s="31"/>
    </row>
    <row r="3" spans="1:6">
      <c r="A3" s="27" t="s">
        <v>118</v>
      </c>
      <c r="B3" s="28" t="s">
        <v>131</v>
      </c>
      <c r="C3" s="29"/>
      <c r="D3" s="30"/>
      <c r="E3" s="31"/>
    </row>
    <row r="4" spans="1:6" ht="22.5">
      <c r="A4" s="27" t="s">
        <v>119</v>
      </c>
      <c r="B4" s="86" t="s">
        <v>120</v>
      </c>
      <c r="C4" s="86"/>
      <c r="D4" s="86"/>
      <c r="E4" s="87"/>
    </row>
    <row r="5" spans="1:6" ht="22.5">
      <c r="A5" s="27" t="s">
        <v>121</v>
      </c>
      <c r="B5" s="28" t="s">
        <v>122</v>
      </c>
      <c r="C5" s="29"/>
      <c r="D5" s="30"/>
      <c r="E5" s="31"/>
    </row>
    <row r="6" spans="1:6">
      <c r="A6" s="32" t="s">
        <v>123</v>
      </c>
      <c r="B6" s="33"/>
      <c r="C6" s="34"/>
      <c r="D6" s="35"/>
      <c r="E6" s="36"/>
    </row>
    <row r="7" spans="1:6">
      <c r="A7" s="38" t="s">
        <v>0</v>
      </c>
      <c r="B7" s="38" t="s">
        <v>1</v>
      </c>
      <c r="C7" s="39" t="s">
        <v>2</v>
      </c>
      <c r="D7" s="40" t="s">
        <v>3</v>
      </c>
      <c r="E7" s="40" t="s">
        <v>4</v>
      </c>
    </row>
    <row r="8" spans="1:6">
      <c r="A8" s="41" t="s">
        <v>8</v>
      </c>
      <c r="B8" s="42" t="s">
        <v>9</v>
      </c>
      <c r="C8" s="43"/>
      <c r="D8" s="44"/>
      <c r="E8" s="45">
        <f>SUM(E9:E24)</f>
        <v>0</v>
      </c>
    </row>
    <row r="9" spans="1:6" ht="22.15" customHeight="1">
      <c r="A9" s="20" t="s">
        <v>18</v>
      </c>
      <c r="B9" s="20" t="s">
        <v>32</v>
      </c>
      <c r="C9" s="19">
        <v>1</v>
      </c>
      <c r="D9" s="49"/>
      <c r="E9" s="37">
        <f t="shared" ref="E9:E58" si="0">ROUND((C9*D9),2)</f>
        <v>0</v>
      </c>
      <c r="F9" s="21"/>
    </row>
    <row r="10" spans="1:6" ht="22.15" customHeight="1">
      <c r="A10" s="20" t="s">
        <v>19</v>
      </c>
      <c r="B10" s="20" t="s">
        <v>33</v>
      </c>
      <c r="C10" s="19">
        <v>1</v>
      </c>
      <c r="D10" s="49"/>
      <c r="E10" s="37">
        <f t="shared" si="0"/>
        <v>0</v>
      </c>
      <c r="F10" s="21"/>
    </row>
    <row r="11" spans="1:6" ht="22.15" customHeight="1">
      <c r="A11" s="20" t="s">
        <v>55</v>
      </c>
      <c r="B11" s="20" t="s">
        <v>34</v>
      </c>
      <c r="C11" s="19">
        <v>9</v>
      </c>
      <c r="D11" s="49"/>
      <c r="E11" s="37">
        <f t="shared" si="0"/>
        <v>0</v>
      </c>
      <c r="F11" s="21"/>
    </row>
    <row r="12" spans="1:6" ht="22.15" customHeight="1">
      <c r="A12" s="20" t="s">
        <v>89</v>
      </c>
      <c r="B12" s="20" t="s">
        <v>34</v>
      </c>
      <c r="C12" s="19">
        <v>1</v>
      </c>
      <c r="D12" s="49"/>
      <c r="E12" s="37">
        <f t="shared" si="0"/>
        <v>0</v>
      </c>
      <c r="F12" s="21"/>
    </row>
    <row r="13" spans="1:6" ht="22.15" customHeight="1">
      <c r="A13" s="20" t="s">
        <v>90</v>
      </c>
      <c r="B13" s="20" t="s">
        <v>32</v>
      </c>
      <c r="C13" s="19">
        <v>1</v>
      </c>
      <c r="D13" s="49"/>
      <c r="E13" s="37">
        <f t="shared" si="0"/>
        <v>0</v>
      </c>
      <c r="F13" s="21"/>
    </row>
    <row r="14" spans="1:6" ht="22.15" customHeight="1">
      <c r="A14" s="20" t="s">
        <v>91</v>
      </c>
      <c r="B14" s="20" t="s">
        <v>32</v>
      </c>
      <c r="C14" s="19">
        <v>2</v>
      </c>
      <c r="D14" s="49"/>
      <c r="E14" s="37">
        <f t="shared" si="0"/>
        <v>0</v>
      </c>
      <c r="F14" s="21"/>
    </row>
    <row r="15" spans="1:6" ht="22.15" customHeight="1">
      <c r="A15" s="20" t="s">
        <v>92</v>
      </c>
      <c r="B15" s="20" t="s">
        <v>32</v>
      </c>
      <c r="C15" s="19">
        <v>1</v>
      </c>
      <c r="D15" s="49"/>
      <c r="E15" s="37">
        <f t="shared" si="0"/>
        <v>0</v>
      </c>
      <c r="F15" s="21"/>
    </row>
    <row r="16" spans="1:6" ht="22.15" customHeight="1">
      <c r="A16" s="20" t="s">
        <v>93</v>
      </c>
      <c r="B16" s="20" t="s">
        <v>32</v>
      </c>
      <c r="C16" s="19">
        <v>1</v>
      </c>
      <c r="D16" s="49"/>
      <c r="E16" s="37">
        <f t="shared" si="0"/>
        <v>0</v>
      </c>
      <c r="F16" s="21"/>
    </row>
    <row r="17" spans="1:6" ht="22.15" customHeight="1">
      <c r="A17" s="20" t="s">
        <v>94</v>
      </c>
      <c r="B17" s="20" t="s">
        <v>32</v>
      </c>
      <c r="C17" s="19">
        <v>1</v>
      </c>
      <c r="D17" s="49"/>
      <c r="E17" s="37">
        <f t="shared" si="0"/>
        <v>0</v>
      </c>
      <c r="F17" s="21"/>
    </row>
    <row r="18" spans="1:6" ht="22.15" customHeight="1">
      <c r="A18" s="20" t="s">
        <v>95</v>
      </c>
      <c r="B18" s="20" t="s">
        <v>32</v>
      </c>
      <c r="C18" s="19">
        <v>1</v>
      </c>
      <c r="D18" s="49"/>
      <c r="E18" s="37">
        <f t="shared" si="0"/>
        <v>0</v>
      </c>
      <c r="F18" s="21"/>
    </row>
    <row r="19" spans="1:6" ht="22.15" customHeight="1">
      <c r="A19" s="20" t="s">
        <v>96</v>
      </c>
      <c r="B19" s="20" t="s">
        <v>32</v>
      </c>
      <c r="C19" s="19">
        <v>1</v>
      </c>
      <c r="D19" s="49"/>
      <c r="E19" s="37">
        <f t="shared" si="0"/>
        <v>0</v>
      </c>
      <c r="F19" s="21"/>
    </row>
    <row r="20" spans="1:6" ht="22.15" customHeight="1">
      <c r="A20" s="20" t="s">
        <v>97</v>
      </c>
      <c r="B20" s="20" t="s">
        <v>32</v>
      </c>
      <c r="C20" s="19">
        <v>1</v>
      </c>
      <c r="D20" s="49"/>
      <c r="E20" s="37">
        <f t="shared" si="0"/>
        <v>0</v>
      </c>
      <c r="F20" s="21"/>
    </row>
    <row r="21" spans="1:6" ht="22.15" customHeight="1">
      <c r="A21" s="20" t="s">
        <v>98</v>
      </c>
      <c r="B21" s="20" t="s">
        <v>32</v>
      </c>
      <c r="C21" s="19">
        <v>1</v>
      </c>
      <c r="D21" s="49"/>
      <c r="E21" s="37">
        <f t="shared" si="0"/>
        <v>0</v>
      </c>
      <c r="F21" s="21"/>
    </row>
    <row r="22" spans="1:6" ht="22.15" customHeight="1">
      <c r="A22" s="20" t="s">
        <v>23</v>
      </c>
      <c r="B22" s="20" t="s">
        <v>85</v>
      </c>
      <c r="C22" s="19">
        <v>1</v>
      </c>
      <c r="D22" s="49"/>
      <c r="E22" s="37">
        <f t="shared" si="0"/>
        <v>0</v>
      </c>
      <c r="F22" s="21"/>
    </row>
    <row r="23" spans="1:6" ht="22.15" customHeight="1">
      <c r="A23" s="20" t="s">
        <v>99</v>
      </c>
      <c r="B23" s="20" t="s">
        <v>86</v>
      </c>
      <c r="C23" s="19">
        <v>14</v>
      </c>
      <c r="D23" s="49"/>
      <c r="E23" s="37">
        <f t="shared" si="0"/>
        <v>0</v>
      </c>
      <c r="F23" s="21"/>
    </row>
    <row r="24" spans="1:6" ht="22.15" customHeight="1">
      <c r="A24" s="20" t="s">
        <v>100</v>
      </c>
      <c r="B24" s="20" t="s">
        <v>87</v>
      </c>
      <c r="C24" s="19">
        <v>1</v>
      </c>
      <c r="D24" s="49"/>
      <c r="E24" s="37">
        <f t="shared" si="0"/>
        <v>0</v>
      </c>
      <c r="F24" s="21"/>
    </row>
    <row r="25" spans="1:6" ht="12.75">
      <c r="A25" s="41" t="s">
        <v>10</v>
      </c>
      <c r="B25" s="42" t="s">
        <v>11</v>
      </c>
      <c r="C25" s="43"/>
      <c r="D25" s="44"/>
      <c r="E25" s="45">
        <f>SUM(E26:E40)</f>
        <v>0</v>
      </c>
      <c r="F25" s="21"/>
    </row>
    <row r="26" spans="1:6" ht="22.15" customHeight="1">
      <c r="A26" s="20" t="s">
        <v>59</v>
      </c>
      <c r="B26" s="20" t="s">
        <v>37</v>
      </c>
      <c r="C26" s="19">
        <v>10</v>
      </c>
      <c r="D26" s="49"/>
      <c r="E26" s="37">
        <f t="shared" si="0"/>
        <v>0</v>
      </c>
      <c r="F26" s="21"/>
    </row>
    <row r="27" spans="1:6" ht="22.15" customHeight="1">
      <c r="A27" s="20" t="s">
        <v>60</v>
      </c>
      <c r="B27" s="20" t="s">
        <v>37</v>
      </c>
      <c r="C27" s="19">
        <v>21</v>
      </c>
      <c r="D27" s="49"/>
      <c r="E27" s="37">
        <f t="shared" si="0"/>
        <v>0</v>
      </c>
      <c r="F27" s="21"/>
    </row>
    <row r="28" spans="1:6" ht="22.15" customHeight="1">
      <c r="A28" s="20" t="s">
        <v>101</v>
      </c>
      <c r="B28" s="20" t="s">
        <v>37</v>
      </c>
      <c r="C28" s="19">
        <v>3</v>
      </c>
      <c r="D28" s="49"/>
      <c r="E28" s="37">
        <f t="shared" si="0"/>
        <v>0</v>
      </c>
      <c r="F28" s="21"/>
    </row>
    <row r="29" spans="1:6" ht="22.15" customHeight="1">
      <c r="A29" s="20" t="s">
        <v>102</v>
      </c>
      <c r="B29" s="20" t="s">
        <v>37</v>
      </c>
      <c r="C29" s="19">
        <v>3</v>
      </c>
      <c r="D29" s="49"/>
      <c r="E29" s="37">
        <f t="shared" si="0"/>
        <v>0</v>
      </c>
      <c r="F29" s="21"/>
    </row>
    <row r="30" spans="1:6" ht="22.15" customHeight="1">
      <c r="A30" s="20" t="s">
        <v>62</v>
      </c>
      <c r="B30" s="20" t="s">
        <v>38</v>
      </c>
      <c r="C30" s="19">
        <v>2</v>
      </c>
      <c r="D30" s="49"/>
      <c r="E30" s="37">
        <f t="shared" si="0"/>
        <v>0</v>
      </c>
      <c r="F30" s="21"/>
    </row>
    <row r="31" spans="1:6" ht="22.15" customHeight="1">
      <c r="A31" s="20" t="s">
        <v>63</v>
      </c>
      <c r="B31" s="20" t="s">
        <v>38</v>
      </c>
      <c r="C31" s="19">
        <v>7</v>
      </c>
      <c r="D31" s="49"/>
      <c r="E31" s="37">
        <f t="shared" si="0"/>
        <v>0</v>
      </c>
      <c r="F31" s="21"/>
    </row>
    <row r="32" spans="1:6" ht="22.15" customHeight="1">
      <c r="A32" s="20" t="s">
        <v>103</v>
      </c>
      <c r="B32" s="20" t="s">
        <v>38</v>
      </c>
      <c r="C32" s="19">
        <v>1</v>
      </c>
      <c r="D32" s="49"/>
      <c r="E32" s="37">
        <f t="shared" si="0"/>
        <v>0</v>
      </c>
      <c r="F32" s="21"/>
    </row>
    <row r="33" spans="1:6" ht="22.15" customHeight="1">
      <c r="A33" s="20" t="s">
        <v>104</v>
      </c>
      <c r="B33" s="20" t="s">
        <v>38</v>
      </c>
      <c r="C33" s="19">
        <v>1</v>
      </c>
      <c r="D33" s="49"/>
      <c r="E33" s="37">
        <f t="shared" si="0"/>
        <v>0</v>
      </c>
      <c r="F33" s="21"/>
    </row>
    <row r="34" spans="1:6" ht="22.15" customHeight="1">
      <c r="A34" s="20" t="s">
        <v>64</v>
      </c>
      <c r="B34" s="20" t="s">
        <v>39</v>
      </c>
      <c r="C34" s="19">
        <v>1</v>
      </c>
      <c r="D34" s="49"/>
      <c r="E34" s="37">
        <f t="shared" si="0"/>
        <v>0</v>
      </c>
      <c r="F34" s="21"/>
    </row>
    <row r="35" spans="1:6" ht="22.15" customHeight="1">
      <c r="A35" s="20" t="s">
        <v>65</v>
      </c>
      <c r="B35" s="20" t="s">
        <v>24</v>
      </c>
      <c r="C35" s="19">
        <v>2</v>
      </c>
      <c r="D35" s="49"/>
      <c r="E35" s="37">
        <f t="shared" si="0"/>
        <v>0</v>
      </c>
      <c r="F35" s="21"/>
    </row>
    <row r="36" spans="1:6" ht="22.15" customHeight="1">
      <c r="A36" s="20" t="s">
        <v>66</v>
      </c>
      <c r="B36" s="20" t="s">
        <v>24</v>
      </c>
      <c r="C36" s="19">
        <v>6</v>
      </c>
      <c r="D36" s="49"/>
      <c r="E36" s="37">
        <f t="shared" si="0"/>
        <v>0</v>
      </c>
      <c r="F36" s="21"/>
    </row>
    <row r="37" spans="1:6" ht="22.15" customHeight="1">
      <c r="A37" s="20" t="s">
        <v>105</v>
      </c>
      <c r="B37" s="20" t="s">
        <v>24</v>
      </c>
      <c r="C37" s="19">
        <v>1</v>
      </c>
      <c r="D37" s="49"/>
      <c r="E37" s="37">
        <f t="shared" si="0"/>
        <v>0</v>
      </c>
      <c r="F37" s="21"/>
    </row>
    <row r="38" spans="1:6" ht="22.15" customHeight="1">
      <c r="A38" s="20" t="s">
        <v>106</v>
      </c>
      <c r="B38" s="20" t="s">
        <v>24</v>
      </c>
      <c r="C38" s="19">
        <v>1</v>
      </c>
      <c r="D38" s="49"/>
      <c r="E38" s="37">
        <f t="shared" si="0"/>
        <v>0</v>
      </c>
      <c r="F38" s="21"/>
    </row>
    <row r="39" spans="1:6" ht="22.15" customHeight="1">
      <c r="A39" s="20" t="s">
        <v>107</v>
      </c>
      <c r="B39" s="20" t="s">
        <v>24</v>
      </c>
      <c r="C39" s="19">
        <v>1</v>
      </c>
      <c r="D39" s="49"/>
      <c r="E39" s="37">
        <f t="shared" si="0"/>
        <v>0</v>
      </c>
      <c r="F39" s="21"/>
    </row>
    <row r="40" spans="1:6" ht="22.15" customHeight="1">
      <c r="A40" s="20" t="s">
        <v>25</v>
      </c>
      <c r="B40" s="20" t="s">
        <v>88</v>
      </c>
      <c r="C40" s="19">
        <v>1</v>
      </c>
      <c r="D40" s="49"/>
      <c r="E40" s="37">
        <f t="shared" si="0"/>
        <v>0</v>
      </c>
      <c r="F40" s="21"/>
    </row>
    <row r="41" spans="1:6" ht="12.75">
      <c r="A41" s="41" t="s">
        <v>12</v>
      </c>
      <c r="B41" s="42" t="s">
        <v>13</v>
      </c>
      <c r="C41" s="43"/>
      <c r="D41" s="44"/>
      <c r="E41" s="45">
        <f>SUM(E42:E45)</f>
        <v>0</v>
      </c>
      <c r="F41" s="21"/>
    </row>
    <row r="42" spans="1:6" ht="22.15" customHeight="1">
      <c r="A42" s="20" t="s">
        <v>26</v>
      </c>
      <c r="B42" s="20" t="s">
        <v>45</v>
      </c>
      <c r="C42" s="19">
        <v>3</v>
      </c>
      <c r="D42" s="49"/>
      <c r="E42" s="37">
        <f t="shared" si="0"/>
        <v>0</v>
      </c>
      <c r="F42" s="21"/>
    </row>
    <row r="43" spans="1:6" ht="22.15" customHeight="1">
      <c r="A43" s="20" t="s">
        <v>27</v>
      </c>
      <c r="B43" s="20" t="s">
        <v>46</v>
      </c>
      <c r="C43" s="19">
        <v>11</v>
      </c>
      <c r="D43" s="49"/>
      <c r="E43" s="37">
        <f t="shared" si="0"/>
        <v>0</v>
      </c>
      <c r="F43" s="21"/>
    </row>
    <row r="44" spans="1:6" ht="22.15" customHeight="1">
      <c r="A44" s="20" t="s">
        <v>28</v>
      </c>
      <c r="B44" s="20" t="s">
        <v>47</v>
      </c>
      <c r="C44" s="19">
        <v>3</v>
      </c>
      <c r="D44" s="49"/>
      <c r="E44" s="37">
        <f t="shared" si="0"/>
        <v>0</v>
      </c>
      <c r="F44" s="21"/>
    </row>
    <row r="45" spans="1:6" ht="22.15" customHeight="1">
      <c r="A45" s="20" t="s">
        <v>75</v>
      </c>
      <c r="B45" s="20" t="s">
        <v>45</v>
      </c>
      <c r="C45" s="19">
        <v>27</v>
      </c>
      <c r="D45" s="49"/>
      <c r="E45" s="37">
        <f t="shared" si="0"/>
        <v>0</v>
      </c>
      <c r="F45" s="21"/>
    </row>
    <row r="46" spans="1:6" ht="12.75">
      <c r="A46" s="41" t="s">
        <v>31</v>
      </c>
      <c r="B46" s="42" t="s">
        <v>84</v>
      </c>
      <c r="C46" s="43"/>
      <c r="D46" s="44"/>
      <c r="E46" s="45">
        <f>SUM(E47)</f>
        <v>0</v>
      </c>
      <c r="F46" s="21"/>
    </row>
    <row r="47" spans="1:6" ht="22.15" customHeight="1">
      <c r="A47" s="20" t="s">
        <v>30</v>
      </c>
      <c r="B47" s="20" t="s">
        <v>49</v>
      </c>
      <c r="C47" s="19">
        <v>1</v>
      </c>
      <c r="D47" s="49"/>
      <c r="E47" s="37">
        <f t="shared" si="0"/>
        <v>0</v>
      </c>
      <c r="F47" s="21"/>
    </row>
    <row r="48" spans="1:6">
      <c r="A48" s="41" t="s">
        <v>14</v>
      </c>
      <c r="B48" s="42" t="s">
        <v>15</v>
      </c>
      <c r="C48" s="43"/>
      <c r="D48" s="44"/>
      <c r="E48" s="45">
        <f>SUM(E49:E58)</f>
        <v>0</v>
      </c>
    </row>
    <row r="49" spans="1:6" ht="22.15" customHeight="1">
      <c r="A49" s="20" t="s">
        <v>77</v>
      </c>
      <c r="B49" s="20" t="s">
        <v>50</v>
      </c>
      <c r="C49" s="19">
        <v>2</v>
      </c>
      <c r="D49" s="49"/>
      <c r="E49" s="37">
        <f t="shared" si="0"/>
        <v>0</v>
      </c>
      <c r="F49" s="21"/>
    </row>
    <row r="50" spans="1:6" ht="22.15" customHeight="1">
      <c r="A50" s="20" t="s">
        <v>108</v>
      </c>
      <c r="B50" s="20" t="s">
        <v>29</v>
      </c>
      <c r="C50" s="19">
        <v>2</v>
      </c>
      <c r="D50" s="49"/>
      <c r="E50" s="37">
        <f t="shared" si="0"/>
        <v>0</v>
      </c>
      <c r="F50" s="21"/>
    </row>
    <row r="51" spans="1:6" ht="22.15" customHeight="1">
      <c r="A51" s="20" t="s">
        <v>109</v>
      </c>
      <c r="B51" s="20" t="s">
        <v>29</v>
      </c>
      <c r="C51" s="19">
        <v>8</v>
      </c>
      <c r="D51" s="49"/>
      <c r="E51" s="37">
        <f t="shared" si="0"/>
        <v>0</v>
      </c>
      <c r="F51" s="21"/>
    </row>
    <row r="52" spans="1:6" ht="22.15" customHeight="1">
      <c r="A52" s="20" t="s">
        <v>110</v>
      </c>
      <c r="B52" s="20" t="s">
        <v>29</v>
      </c>
      <c r="C52" s="19">
        <v>1</v>
      </c>
      <c r="D52" s="49"/>
      <c r="E52" s="37">
        <f t="shared" si="0"/>
        <v>0</v>
      </c>
      <c r="F52" s="21"/>
    </row>
    <row r="53" spans="1:6" ht="22.15" customHeight="1">
      <c r="A53" s="20" t="s">
        <v>111</v>
      </c>
      <c r="B53" s="20" t="s">
        <v>29</v>
      </c>
      <c r="C53" s="19">
        <v>1</v>
      </c>
      <c r="D53" s="49"/>
      <c r="E53" s="37">
        <f t="shared" si="0"/>
        <v>0</v>
      </c>
      <c r="F53" s="21"/>
    </row>
    <row r="54" spans="1:6" ht="22.15" customHeight="1">
      <c r="A54" s="20" t="s">
        <v>80</v>
      </c>
      <c r="B54" s="20" t="s">
        <v>51</v>
      </c>
      <c r="C54" s="19">
        <v>12</v>
      </c>
      <c r="D54" s="49"/>
      <c r="E54" s="37">
        <f t="shared" si="0"/>
        <v>0</v>
      </c>
      <c r="F54" s="21"/>
    </row>
    <row r="55" spans="1:6" ht="22.15" customHeight="1">
      <c r="A55" s="20" t="s">
        <v>81</v>
      </c>
      <c r="B55" s="20" t="s">
        <v>52</v>
      </c>
      <c r="C55" s="19">
        <v>11</v>
      </c>
      <c r="D55" s="49"/>
      <c r="E55" s="37">
        <f t="shared" si="0"/>
        <v>0</v>
      </c>
      <c r="F55" s="21"/>
    </row>
    <row r="56" spans="1:6" ht="22.15" customHeight="1">
      <c r="A56" s="20" t="s">
        <v>82</v>
      </c>
      <c r="B56" s="20" t="s">
        <v>53</v>
      </c>
      <c r="C56" s="19">
        <v>12</v>
      </c>
      <c r="D56" s="49"/>
      <c r="E56" s="37">
        <f t="shared" si="0"/>
        <v>0</v>
      </c>
      <c r="F56" s="21"/>
    </row>
    <row r="57" spans="1:6" ht="22.15" customHeight="1">
      <c r="A57" s="20" t="s">
        <v>83</v>
      </c>
      <c r="B57" s="20" t="s">
        <v>54</v>
      </c>
      <c r="C57" s="19">
        <v>11</v>
      </c>
      <c r="D57" s="49"/>
      <c r="E57" s="37">
        <f t="shared" si="0"/>
        <v>0</v>
      </c>
      <c r="F57" s="21"/>
    </row>
    <row r="58" spans="1:6" ht="22.15" customHeight="1">
      <c r="A58" s="20" t="s">
        <v>112</v>
      </c>
      <c r="B58" s="20" t="s">
        <v>113</v>
      </c>
      <c r="C58" s="19">
        <v>1</v>
      </c>
      <c r="D58" s="49"/>
      <c r="E58" s="37">
        <f t="shared" si="0"/>
        <v>0</v>
      </c>
      <c r="F58" s="21"/>
    </row>
    <row r="59" spans="1:6">
      <c r="A59" s="41" t="s">
        <v>124</v>
      </c>
      <c r="B59" s="42" t="s">
        <v>5</v>
      </c>
      <c r="C59" s="43"/>
      <c r="D59" s="44"/>
      <c r="E59" s="45">
        <f>SUM(E60)</f>
        <v>0</v>
      </c>
    </row>
    <row r="60" spans="1:6" ht="45">
      <c r="A60" s="61"/>
      <c r="B60" s="20" t="s">
        <v>125</v>
      </c>
      <c r="C60" s="19">
        <v>1</v>
      </c>
      <c r="D60" s="49"/>
      <c r="E60" s="12">
        <f t="shared" ref="E60" si="1">ROUND((C60*D60),2)</f>
        <v>0</v>
      </c>
    </row>
    <row r="61" spans="1:6">
      <c r="A61" s="85" t="s">
        <v>128</v>
      </c>
    </row>
  </sheetData>
  <mergeCells count="1">
    <mergeCell ref="B4:E4"/>
  </mergeCells>
  <pageMargins left="9.2519685039370092" right="0.23622047244094491" top="0.74803149606299213" bottom="0.74803149606299213" header="0.31496062992125984" footer="0.31496062992125984"/>
  <pageSetup paperSize="8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Část_03_rekap_Celkem</vt:lpstr>
      <vt:lpstr>Část_03_I_etapa_rekap</vt:lpstr>
      <vt:lpstr>Část_03_I_etapa_rozp</vt:lpstr>
      <vt:lpstr>Část_03_II_etapa_rekap</vt:lpstr>
      <vt:lpstr>Část_03_II_etapa_rozp</vt:lpstr>
      <vt:lpstr>Část_03_I_etapa_rekap!Oblast_tisku</vt:lpstr>
      <vt:lpstr>Část_03_I_etapa_rozp!Oblast_tisku</vt:lpstr>
      <vt:lpstr>Část_03_II_etapa_rekap!Oblast_tisku</vt:lpstr>
      <vt:lpstr>Část_03_II_etapa_rozp!Oblast_tisku</vt:lpstr>
      <vt:lpstr>Část_03_rekap_Celkem!Oblast_tisku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Daria</dc:creator>
  <cp:lastModifiedBy>Kolar Ondrej</cp:lastModifiedBy>
  <cp:lastPrinted>2024-12-16T08:04:45Z</cp:lastPrinted>
  <dcterms:created xsi:type="dcterms:W3CDTF">2016-11-22T07:49:11Z</dcterms:created>
  <dcterms:modified xsi:type="dcterms:W3CDTF">2025-05-12T11:46:26Z</dcterms:modified>
</cp:coreProperties>
</file>